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240" windowHeight="7995"/>
  </bookViews>
  <sheets>
    <sheet name="מכרז פומבי 02.2021 הצעת מחיר" sheetId="1" r:id="rId1"/>
  </sheets>
  <definedNames>
    <definedName name="OLE_LINK1" localSheetId="0">'מכרז פומבי 02.2021 הצעת מחיר'!$A$4</definedName>
  </definedNames>
  <calcPr calcId="145621"/>
</workbook>
</file>

<file path=xl/calcChain.xml><?xml version="1.0" encoding="utf-8"?>
<calcChain xmlns="http://schemas.openxmlformats.org/spreadsheetml/2006/main">
  <c r="F52" i="1" l="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50" i="1" l="1"/>
  <c r="F53" i="1" s="1"/>
  <c r="F54" i="1" s="1"/>
  <c r="F55" i="1" s="1"/>
</calcChain>
</file>

<file path=xl/sharedStrings.xml><?xml version="1.0" encoding="utf-8"?>
<sst xmlns="http://schemas.openxmlformats.org/spreadsheetml/2006/main" count="115" uniqueCount="69">
  <si>
    <r>
      <t xml:space="preserve">הערה: </t>
    </r>
    <r>
      <rPr>
        <b/>
        <sz val="12"/>
        <color indexed="8"/>
        <rFont val="David"/>
        <family val="2"/>
      </rPr>
      <t>המחירים כוללים אספקה והתקנה הפעלה והדרכה</t>
    </r>
  </si>
  <si>
    <t>#</t>
  </si>
  <si>
    <t>תאור הפריט</t>
  </si>
  <si>
    <t>יח'</t>
  </si>
  <si>
    <t>כמות</t>
  </si>
  <si>
    <t xml:space="preserve">מחיר יח' ₪ </t>
  </si>
  <si>
    <t xml:space="preserve">סה"כ ₪ </t>
  </si>
  <si>
    <t>יצרן</t>
  </si>
  <si>
    <t>דגם</t>
  </si>
  <si>
    <t>הערות</t>
  </si>
  <si>
    <t>שרת למערכת חניה כולל: שרת פיצה, מערכת הפעלה WIN SERVER , בסיס נתונים SQL SERVER , תוכנת ניהול לבקרת חניון, השרת יותקן  בארון 19"</t>
  </si>
  <si>
    <t>קומפ'</t>
  </si>
  <si>
    <t>שרת למערכת LPR הכוללת: שרת פיצה, מערכת הפעלה WIN SERVER , בסיס נתונים SQL SERVER , תוכנת מערכת LPR, השרת יותקן  בארון 19"</t>
  </si>
  <si>
    <t>שרת למערכת אשראי הכוללת: שרת פיצה, מערכת הפעלה WIN SERVER , בסיס נתונים SQL SERVER , תוכנת מערכת ניהול אשראי, השרת יותקן  בארון 19"</t>
  </si>
  <si>
    <t>תוספת להתקנה בסביבה וירטואלית שתסופק על ידי המזמין כולל רישיון לגיבוי חם</t>
  </si>
  <si>
    <t>עמדת ניהול - קליינט לניהול ובקרת חניון כולל מחשב DESKTOP וכל הרשיונות הנדרשים לעמדת קליינט לניהול חניון</t>
  </si>
  <si>
    <t>רישיון קליינט לזימון ועריכת מבקרים ומנויים באמצעות דפדפן WEB - רישיון ל 10 משתמשים</t>
  </si>
  <si>
    <t>מודול רישום והנחות חולים קשים - להתקנה בעמדה ייעודית לפי בחירת המזמין</t>
  </si>
  <si>
    <t>ממשק מקוון לקובץ נכים עבור מתן פטור תשלום לאוכלוסיה זו</t>
  </si>
  <si>
    <t xml:space="preserve">וולידטור הנחות להתקנה בחנויות או לחילופין אפליקציית הנחות לחנויות לצורך הנחה למזדמנים </t>
  </si>
  <si>
    <t xml:space="preserve">עמדת תשלום מאויישת מרכזית </t>
  </si>
  <si>
    <t xml:space="preserve">עמדת כניסה </t>
  </si>
  <si>
    <t>עמדת יציאה</t>
  </si>
  <si>
    <t>תוספת לעמדת יציאה עבור קליטת כרטיס אשראי בתצורת  Ticket In – Credit Out , כולל הפקת קבלות</t>
  </si>
  <si>
    <t>תוספת עבור קורא EMV בעמדות יציאה ותשלום</t>
  </si>
  <si>
    <t>עמדת תשלום עמדת תשלום אוטומטית</t>
  </si>
  <si>
    <t>עמדת LPR הכוללת עמדת צילום IP, תאורת א.א מובנית , תוכנת פענוח, כלל הציוד הנדרש לשילוב אינטגרטיבי מלא במערכת בקרת החניון. כולל חלק יחסי במחשוב ומתגים ככל הנדרש, לפי מפרט</t>
  </si>
  <si>
    <t>עמודון מנויים כולל צג הודעות , קורא קרבה, זיווד נירוסטה, להתקנה בחניוני עובדים/מנויים פנימיים</t>
  </si>
  <si>
    <t>תוספת לקורא קרבה אינטגראלי בעמדות כניסה/יציאה/מנויים</t>
  </si>
  <si>
    <t>אספקה והתקנת מחסום זרוע מהיר,  HEAVY DUTY ,  לפי מפרט</t>
  </si>
  <si>
    <t>אספקה והתקנת גלאי לולאות השראתי כולל בקר לולאות ולולאה השראתית להתקנה בעמדות מנפיק, בולע ומחסומים</t>
  </si>
  <si>
    <t xml:space="preserve">ארון תקשורת אזורי להתקנה חיצונית כולל מתג מוקשח, PATCH PANEL לחיבור סיבים אופטיים, ספקי כול וכל הנדרש </t>
  </si>
  <si>
    <t>עמודי מיגון כולל מילוי בטון בקוטר "6</t>
  </si>
  <si>
    <t xml:space="preserve">שלט תפוס אלקטרוני מזווד לפי מסוג מפרט  </t>
  </si>
  <si>
    <t>אינטרקום מרכזי בטכנלוגיית IP - מרכזייה עד 20 שלוחות</t>
  </si>
  <si>
    <t>שלוחת אינטרקום לעמדת מנהל</t>
  </si>
  <si>
    <t>שלוחת אינטרקום לעמדה מרוחקת בשטח</t>
  </si>
  <si>
    <t>פאנל קדמי מתחלף לפי גרפיקה שתעוצב על ידי המזמין - לעמדות כניסה/יציאה/מנויים</t>
  </si>
  <si>
    <t>פאנל קדמי מתחלף לפי גרפיקה שתעוצב על ידי המזמין - לעמדות תשלום</t>
  </si>
  <si>
    <t>כרטיס כניסה - גליל או קסטה לכרטיסי מזדמן בשימוש במנפיקי הכניסה (מחיר ל 1000 כרטיסים) - הכמות המוערכת לשלוש שנים</t>
  </si>
  <si>
    <t>קבלות - גליל או קסטה לקבלות בשימוש בעמדות היציאה ובעמדות התשלום האוטומטיות (מחיר ל 1000 כרטיסים) - הכמות המוערכת לשלוש שנים</t>
  </si>
  <si>
    <t>מחיר ל 1000 כרטיסי כניסה בתום שלוש שנים</t>
  </si>
  <si>
    <t>מחיר ל 1000 קבלות בתום שלוש שנים</t>
  </si>
  <si>
    <t>מס"ד שרתים "25 בגובה 44U כולל מסילות התקנה  מחורצות לציוד ברוחב 25" רפפות צד. עומק המס"ד יהיה 110 ס"מ ,כולל רגליות פטריה קבועות או גלגלים , דלת קדמית העשויה זכ' מחוסמת כולל ידית נעילה ודפנות צד,דלת אחורית עם סגירה ע"י נעילה עם מפתח. הארון יכיל כניסה עליונה אשר תחופה בפס PVC גמיש למניעת פגיעה במערך הכבלים.הארון יסופק שהוא כולל: מאוורים,פסי חשמל של6 שקעים, מגירות,לוחות ניתוב,כבלים מגשרים אופטי ונחושת, ממירים ומתאמים וכל יתר הציוד וחומרי עזר בהתאם לסוגי הכבלים ובהתאם לנדרש, ארון השרתים יהיה כדוגמת APC או שווה ערך.</t>
  </si>
  <si>
    <t>מתג ליבה מודולארי בעל לפחות 4 חריצי הרחבה הכולל:24 מבואות נחושת PoE 100/1000, בעל 4 מבואות אופטיים SM מסוג 1G, שני מבואות 10G ושני ספקי כוח לשרידות. מתג הליבה כולל את הציוד העזר לחיבור כל סוגי הכבלים בפרויקט, ממירים, מתאמים וכל מרכיבי מערכת הבקרה</t>
  </si>
  <si>
    <t xml:space="preserve">אל פסק לארון תקשורת מקומי / מחשב עמדת עבודה לפחות 2KVA </t>
  </si>
  <si>
    <t xml:space="preserve">אל פסק לארון תקשורת מרכזי לפחות 5KVA </t>
  </si>
  <si>
    <t>פירוק והרכבה של עמדת מחסום/מנפיק/בולע</t>
  </si>
  <si>
    <t>פירוק והרכבה של עמדת תשלום</t>
  </si>
  <si>
    <t>פירוק גלאי לולאות וחריצת לולאה השראתית</t>
  </si>
  <si>
    <t>כבל תקשורת ייעודית מושחל בתשתית צנרת קיימת</t>
  </si>
  <si>
    <t>מ"א</t>
  </si>
  <si>
    <t>סיב אופטי ייעודי מושחל בתשתית צנרת קיימת כולל החלק היחסי במערכת האופטית כדגמת ממירים אופטיים, מחברים, מגשרים, בדיקות OTDR</t>
  </si>
  <si>
    <t>בסיס בטון עבור קופות אוטומטיות וסככה</t>
  </si>
  <si>
    <t>שירות ליווי הדרכה והטמעה – טכנאי צמוד מטעם המציע  למשך שבועיים ראשונים מתחילת הפעלה</t>
  </si>
  <si>
    <t>הכנת ספר תיעוד ותכניות As made</t>
  </si>
  <si>
    <r>
      <t xml:space="preserve">מחיר לשנת אחריות נוספת </t>
    </r>
    <r>
      <rPr>
        <b/>
        <sz val="12"/>
        <rFont val="David"/>
        <family val="2"/>
      </rPr>
      <t>מעבר ל-2 השנים הראשונות (הכלולות בהצעה)</t>
    </r>
    <r>
      <rPr>
        <sz val="12"/>
        <rFont val="David"/>
        <family val="2"/>
      </rPr>
      <t xml:space="preserve"> - כולל אחריות מלאה וחלפים ללא חיוב נוסף</t>
    </r>
    <r>
      <rPr>
        <b/>
        <sz val="12"/>
        <rFont val="David"/>
        <family val="2"/>
      </rPr>
      <t xml:space="preserve"> באחוזים מכלל המערכת</t>
    </r>
    <r>
      <rPr>
        <sz val="12"/>
        <rFont val="David"/>
        <family val="2"/>
      </rPr>
      <t xml:space="preserve"> (ללא חומרים מתכלים)</t>
    </r>
  </si>
  <si>
    <t>שנה</t>
  </si>
  <si>
    <t>עלות חודשית ממשק לחברת סליקה סלולארית - פנגו/סלופרארק (כמות לשלוש שנים/שתי חברות סליקה)</t>
  </si>
  <si>
    <t>חודש</t>
  </si>
  <si>
    <t>כלול</t>
  </si>
  <si>
    <t>שעת עבודה ברגי עבור מהנדס למשך כל תקופת האחריות לתמיכה טכנית</t>
  </si>
  <si>
    <t>שעה</t>
  </si>
  <si>
    <t>סה"כ</t>
  </si>
  <si>
    <t>מע"מ 17%</t>
  </si>
  <si>
    <t>סה"כ כולל מע"מ</t>
  </si>
  <si>
    <t>המחיר ינתן באחוזים וישוקלל ל-5 שנים</t>
  </si>
  <si>
    <r>
      <t xml:space="preserve">מכרז פומבי מספר </t>
    </r>
    <r>
      <rPr>
        <b/>
        <sz val="14"/>
        <rFont val="David"/>
        <family val="2"/>
        <charset val="177"/>
      </rPr>
      <t>02/2021</t>
    </r>
    <r>
      <rPr>
        <b/>
        <sz val="12"/>
        <rFont val="David"/>
        <family val="2"/>
      </rPr>
      <t xml:space="preserve"> מסמך ג' - הצעת מחיר </t>
    </r>
  </si>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</sst>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0"/>
      <name val="Arial"/>
      <charset val="177"/>
    </font>
    <font>
      <sz val="11"/>
      <color theme="1"/>
      <name val="Arial"/>
      <family val="2"/>
      <charset val="177"/>
      <scheme val="minor"/>
    </font>
    <font>
      <sz val="12"/>
      <name val="David"/>
      <family val="2"/>
    </font>
    <font>
      <b/>
      <sz val="12"/>
      <name val="David"/>
      <family val="2"/>
    </font>
    <font>
      <b/>
      <sz val="12"/>
      <color theme="1"/>
      <name val="David"/>
      <family val="2"/>
    </font>
    <font>
      <b/>
      <sz val="12"/>
      <color indexed="8"/>
      <name val="David"/>
      <family val="2"/>
    </font>
    <font>
      <b/>
      <sz val="14"/>
      <name val="David"/>
      <family val="2"/>
    </font>
    <font>
      <sz val="14"/>
      <name val="David"/>
      <family val="2"/>
    </font>
    <font>
      <b/>
      <sz val="14"/>
      <name val="David"/>
      <family val="2"/>
      <charset val="177"/>
    </font>
  </fonts>
  <fills count="6">
    <fill>
      <patternFill patternType="none"/>
    </fill>
    <fill>
      <patternFill patternType="gray125"/>
    </fill>
    <fill>
      <patternFill patternType="solid">
        <fgColor theme="9" tint="0.59999389629810485"/>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4" tint="0.79998168889431442"/>
        <bgColor indexed="64"/>
      </patternFill>
    </fill>
  </fills>
  <borders count="1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47">
    <xf numFmtId="0" fontId="0" fillId="0" borderId="0" xfId="0"/>
    <xf numFmtId="0" fontId="2" fillId="0" borderId="0" xfId="0" applyFont="1"/>
    <xf numFmtId="0" fontId="2" fillId="0" borderId="0" xfId="0" applyFont="1" applyAlignment="1">
      <alignment horizontal="center" vertical="center"/>
    </xf>
    <xf numFmtId="0" fontId="3" fillId="3" borderId="4" xfId="0" applyFont="1" applyFill="1" applyBorder="1" applyAlignment="1">
      <alignment horizontal="center" vertical="center"/>
    </xf>
    <xf numFmtId="0" fontId="2" fillId="3" borderId="0" xfId="0" applyFont="1" applyFill="1"/>
    <xf numFmtId="0" fontId="4" fillId="3" borderId="5" xfId="0" applyFont="1" applyFill="1" applyBorder="1" applyAlignment="1">
      <alignment vertical="top" wrapText="1" readingOrder="2"/>
    </xf>
    <xf numFmtId="0" fontId="4" fillId="3" borderId="0" xfId="0" applyFont="1" applyFill="1" applyBorder="1" applyAlignment="1">
      <alignment horizontal="center" vertical="center" wrapText="1" readingOrder="2"/>
    </xf>
    <xf numFmtId="0" fontId="3" fillId="3" borderId="6" xfId="0" applyFont="1" applyFill="1" applyBorder="1" applyAlignment="1">
      <alignment horizontal="center" vertical="top" wrapText="1" readingOrder="2"/>
    </xf>
    <xf numFmtId="0" fontId="3" fillId="3" borderId="7" xfId="0" applyFont="1" applyFill="1" applyBorder="1" applyAlignment="1">
      <alignment horizontal="center" vertical="top" wrapText="1" readingOrder="2"/>
    </xf>
    <xf numFmtId="0" fontId="3" fillId="3" borderId="6" xfId="0" applyFont="1" applyFill="1" applyBorder="1" applyAlignment="1">
      <alignment horizontal="center" vertical="center" wrapText="1" readingOrder="2"/>
    </xf>
    <xf numFmtId="0" fontId="3" fillId="3" borderId="8" xfId="0" applyFont="1" applyFill="1" applyBorder="1" applyAlignment="1">
      <alignment horizontal="center" vertical="center" wrapText="1" readingOrder="2"/>
    </xf>
    <xf numFmtId="0" fontId="3" fillId="3" borderId="9" xfId="0" applyFont="1" applyFill="1" applyBorder="1" applyAlignment="1">
      <alignment horizontal="center" vertical="center" wrapText="1" readingOrder="2"/>
    </xf>
    <xf numFmtId="0" fontId="3" fillId="0" borderId="10" xfId="0" applyFont="1" applyBorder="1" applyAlignment="1">
      <alignment horizontal="center" vertical="center" wrapText="1" readingOrder="2"/>
    </xf>
    <xf numFmtId="0" fontId="2" fillId="0" borderId="11" xfId="0" applyFont="1" applyBorder="1" applyAlignment="1">
      <alignment horizontal="right" vertical="top" wrapText="1" readingOrder="2"/>
    </xf>
    <xf numFmtId="0" fontId="2" fillId="0" borderId="10" xfId="0" applyFont="1" applyBorder="1" applyAlignment="1">
      <alignment horizontal="center" vertical="center" wrapText="1" readingOrder="2"/>
    </xf>
    <xf numFmtId="0" fontId="2" fillId="0" borderId="12" xfId="0" applyFont="1" applyBorder="1" applyAlignment="1">
      <alignment horizontal="center" vertical="center" wrapText="1" readingOrder="2"/>
    </xf>
    <xf numFmtId="3" fontId="2" fillId="0" borderId="12" xfId="0" applyNumberFormat="1" applyFont="1" applyBorder="1" applyAlignment="1">
      <alignment horizontal="center" vertical="center" wrapText="1" readingOrder="2"/>
    </xf>
    <xf numFmtId="3" fontId="2" fillId="0" borderId="13" xfId="0" applyNumberFormat="1" applyFont="1" applyBorder="1" applyAlignment="1">
      <alignment horizontal="center" vertical="center" wrapText="1" readingOrder="2"/>
    </xf>
    <xf numFmtId="0" fontId="2" fillId="0" borderId="13" xfId="0" applyFont="1" applyBorder="1" applyAlignment="1">
      <alignment horizontal="center" vertical="center" wrapText="1" readingOrder="2"/>
    </xf>
    <xf numFmtId="4" fontId="2" fillId="0" borderId="12" xfId="0" applyNumberFormat="1" applyFont="1" applyBorder="1" applyAlignment="1">
      <alignment horizontal="center" vertical="center" wrapText="1" readingOrder="2"/>
    </xf>
    <xf numFmtId="0" fontId="6" fillId="4" borderId="10" xfId="0" applyFont="1" applyFill="1" applyBorder="1" applyAlignment="1">
      <alignment horizontal="center" vertical="center" wrapText="1" readingOrder="2"/>
    </xf>
    <xf numFmtId="0" fontId="6" fillId="4" borderId="14" xfId="0" applyFont="1" applyFill="1" applyBorder="1" applyAlignment="1">
      <alignment horizontal="right" vertical="top" wrapText="1" readingOrder="2"/>
    </xf>
    <xf numFmtId="0" fontId="6" fillId="4" borderId="15" xfId="0" applyFont="1" applyFill="1" applyBorder="1" applyAlignment="1">
      <alignment horizontal="center" vertical="center" wrapText="1" readingOrder="2"/>
    </xf>
    <xf numFmtId="3" fontId="6" fillId="4" borderId="16" xfId="0" applyNumberFormat="1" applyFont="1" applyFill="1" applyBorder="1" applyAlignment="1">
      <alignment horizontal="center" vertical="center" wrapText="1" readingOrder="2"/>
    </xf>
    <xf numFmtId="0" fontId="6" fillId="4" borderId="16" xfId="0" applyFont="1" applyFill="1" applyBorder="1" applyAlignment="1">
      <alignment horizontal="center" vertical="center" wrapText="1" readingOrder="2"/>
    </xf>
    <xf numFmtId="0" fontId="7" fillId="4" borderId="15" xfId="0" applyFont="1" applyFill="1" applyBorder="1" applyAlignment="1">
      <alignment horizontal="center" vertical="center"/>
    </xf>
    <xf numFmtId="0" fontId="7" fillId="4" borderId="17" xfId="0" applyFont="1" applyFill="1" applyBorder="1" applyAlignment="1">
      <alignment horizontal="center" vertical="center"/>
    </xf>
    <xf numFmtId="0" fontId="6" fillId="5" borderId="10" xfId="0" applyFont="1" applyFill="1" applyBorder="1" applyAlignment="1">
      <alignment horizontal="center" vertical="center" wrapText="1" readingOrder="2"/>
    </xf>
    <xf numFmtId="0" fontId="6" fillId="5" borderId="14" xfId="0" applyFont="1" applyFill="1" applyBorder="1" applyAlignment="1">
      <alignment horizontal="right" vertical="top" wrapText="1" readingOrder="2"/>
    </xf>
    <xf numFmtId="0" fontId="6" fillId="5" borderId="15" xfId="0" applyFont="1" applyFill="1" applyBorder="1" applyAlignment="1">
      <alignment horizontal="center" vertical="center" wrapText="1" readingOrder="2"/>
    </xf>
    <xf numFmtId="3" fontId="6" fillId="5" borderId="16" xfId="0" applyNumberFormat="1" applyFont="1" applyFill="1" applyBorder="1" applyAlignment="1">
      <alignment horizontal="center" vertical="center" wrapText="1" readingOrder="2"/>
    </xf>
    <xf numFmtId="0" fontId="6" fillId="5" borderId="16" xfId="0" applyFont="1" applyFill="1" applyBorder="1" applyAlignment="1">
      <alignment horizontal="center" vertical="center" wrapText="1" readingOrder="2"/>
    </xf>
    <xf numFmtId="0" fontId="7" fillId="5" borderId="15" xfId="0" applyFont="1" applyFill="1" applyBorder="1" applyAlignment="1">
      <alignment horizontal="center" vertical="center"/>
    </xf>
    <xf numFmtId="0" fontId="7" fillId="5" borderId="17" xfId="0" applyFont="1" applyFill="1" applyBorder="1" applyAlignment="1">
      <alignment horizontal="center" vertical="center"/>
    </xf>
    <xf numFmtId="0" fontId="2" fillId="0" borderId="0" xfId="0" applyFont="1" applyFill="1" applyBorder="1" applyAlignment="1">
      <alignment horizontal="right" vertical="top" wrapText="1" readingOrder="2"/>
    </xf>
    <xf numFmtId="0" fontId="2" fillId="0" borderId="0" xfId="0" applyFont="1" applyFill="1" applyBorder="1" applyAlignment="1">
      <alignment horizontal="center" vertical="center" wrapText="1" readingOrder="2"/>
    </xf>
    <xf numFmtId="3" fontId="2" fillId="0" borderId="12" xfId="0" applyNumberFormat="1" applyFont="1" applyBorder="1" applyAlignment="1" applyProtection="1">
      <alignment horizontal="center" vertical="center" wrapText="1" readingOrder="2"/>
      <protection locked="0"/>
    </xf>
    <xf numFmtId="0" fontId="2" fillId="0" borderId="12" xfId="0" applyFont="1" applyBorder="1" applyAlignment="1" applyProtection="1">
      <alignment horizontal="center" vertical="center" wrapText="1" readingOrder="2"/>
      <protection locked="0"/>
    </xf>
    <xf numFmtId="4" fontId="2" fillId="0" borderId="12" xfId="0" applyNumberFormat="1" applyFont="1" applyBorder="1" applyAlignment="1" applyProtection="1">
      <alignment horizontal="center" vertical="center" wrapText="1" readingOrder="2"/>
      <protection locked="0"/>
    </xf>
    <xf numFmtId="9" fontId="2" fillId="0" borderId="12" xfId="1" applyFont="1" applyBorder="1" applyAlignment="1" applyProtection="1">
      <alignment horizontal="center" vertical="center" wrapText="1" readingOrder="2"/>
      <protection locked="0"/>
    </xf>
    <xf numFmtId="0" fontId="2" fillId="0" borderId="10" xfId="0" applyFont="1" applyBorder="1" applyAlignment="1" applyProtection="1">
      <alignment horizontal="center" vertical="center" wrapText="1" readingOrder="2"/>
      <protection locked="0"/>
    </xf>
    <xf numFmtId="0" fontId="2" fillId="0" borderId="13" xfId="0" applyFont="1" applyBorder="1" applyAlignment="1" applyProtection="1">
      <alignment horizontal="center" vertical="center" wrapText="1" readingOrder="2"/>
      <protection locked="0"/>
    </xf>
    <xf numFmtId="3" fontId="2" fillId="0" borderId="10" xfId="0" applyNumberFormat="1" applyFont="1" applyBorder="1" applyAlignment="1" applyProtection="1">
      <alignment horizontal="center" vertical="center" wrapText="1" readingOrder="2"/>
      <protection locked="0"/>
    </xf>
    <xf numFmtId="3" fontId="2" fillId="0" borderId="13" xfId="0" applyNumberFormat="1" applyFont="1" applyBorder="1" applyAlignment="1" applyProtection="1">
      <alignment horizontal="center" vertical="center" wrapText="1" readingOrder="2"/>
      <protection locked="0"/>
    </xf>
    <xf numFmtId="0" fontId="3" fillId="2" borderId="1" xfId="0" applyFont="1" applyFill="1" applyBorder="1" applyAlignment="1"/>
    <xf numFmtId="0" fontId="0" fillId="0" borderId="2" xfId="0" applyBorder="1" applyAlignment="1"/>
    <xf numFmtId="0" fontId="0" fillId="0" borderId="3" xfId="0" applyBorder="1" applyAlignment="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rightToLeft="1" tabSelected="1" zoomScale="90" zoomScaleNormal="90" workbookViewId="0">
      <pane ySplit="4" topLeftCell="A44" activePane="bottomLeft" state="frozen"/>
      <selection pane="bottomLeft" activeCell="H52" sqref="H52"/>
    </sheetView>
  </sheetViews>
  <sheetFormatPr defaultColWidth="8.85546875" defaultRowHeight="15.75"/>
  <cols>
    <col min="1" max="1" width="8.85546875" style="1"/>
    <col min="2" max="2" width="59.140625" style="1" customWidth="1"/>
    <col min="3" max="3" width="10.42578125" style="2" customWidth="1"/>
    <col min="4" max="4" width="9.140625" style="2" customWidth="1"/>
    <col min="5" max="5" width="13.7109375" style="2" customWidth="1"/>
    <col min="6" max="6" width="19" style="2" customWidth="1"/>
    <col min="7" max="7" width="18.42578125" style="2" customWidth="1"/>
    <col min="8" max="8" width="21" style="2" customWidth="1"/>
    <col min="9" max="9" width="17.28515625" style="2" customWidth="1"/>
    <col min="10" max="16384" width="8.85546875" style="1"/>
  </cols>
  <sheetData>
    <row r="1" spans="1:9" ht="16.5" thickBot="1"/>
    <row r="2" spans="1:9" ht="19.5" thickBot="1">
      <c r="A2" s="44" t="s">
        <v>67</v>
      </c>
      <c r="B2" s="45"/>
      <c r="C2" s="45"/>
      <c r="D2" s="45"/>
      <c r="E2" s="45"/>
      <c r="F2" s="45"/>
      <c r="G2" s="46"/>
      <c r="H2" s="3"/>
      <c r="I2" s="3"/>
    </row>
    <row r="3" spans="1:9" ht="32.25" thickBot="1">
      <c r="A3" s="4"/>
      <c r="B3" s="5" t="s">
        <v>0</v>
      </c>
      <c r="C3" s="6"/>
    </row>
    <row r="4" spans="1:9">
      <c r="A4" s="7" t="s">
        <v>1</v>
      </c>
      <c r="B4" s="8" t="s">
        <v>2</v>
      </c>
      <c r="C4" s="9" t="s">
        <v>3</v>
      </c>
      <c r="D4" s="10" t="s">
        <v>4</v>
      </c>
      <c r="E4" s="10" t="s">
        <v>5</v>
      </c>
      <c r="F4" s="11" t="s">
        <v>6</v>
      </c>
      <c r="G4" s="9" t="s">
        <v>7</v>
      </c>
      <c r="H4" s="11" t="s">
        <v>8</v>
      </c>
      <c r="I4" s="11" t="s">
        <v>9</v>
      </c>
    </row>
    <row r="5" spans="1:9" ht="47.25">
      <c r="A5" s="12">
        <v>1</v>
      </c>
      <c r="B5" s="13" t="s">
        <v>10</v>
      </c>
      <c r="C5" s="14" t="s">
        <v>11</v>
      </c>
      <c r="D5" s="15">
        <v>1</v>
      </c>
      <c r="E5" s="36"/>
      <c r="F5" s="17">
        <f t="shared" ref="F5:F32" si="0">E5*D5</f>
        <v>0</v>
      </c>
      <c r="G5" s="40"/>
      <c r="H5" s="41"/>
      <c r="I5" s="41"/>
    </row>
    <row r="6" spans="1:9" ht="47.25">
      <c r="A6" s="12">
        <v>2</v>
      </c>
      <c r="B6" s="13" t="s">
        <v>12</v>
      </c>
      <c r="C6" s="14" t="s">
        <v>11</v>
      </c>
      <c r="D6" s="15">
        <v>1</v>
      </c>
      <c r="E6" s="36"/>
      <c r="F6" s="17">
        <f>E6*D6</f>
        <v>0</v>
      </c>
      <c r="G6" s="40"/>
      <c r="H6" s="41"/>
      <c r="I6" s="41"/>
    </row>
    <row r="7" spans="1:9" ht="47.25">
      <c r="A7" s="12">
        <v>3</v>
      </c>
      <c r="B7" s="13" t="s">
        <v>13</v>
      </c>
      <c r="C7" s="14" t="s">
        <v>11</v>
      </c>
      <c r="D7" s="15">
        <v>1</v>
      </c>
      <c r="E7" s="36"/>
      <c r="F7" s="17">
        <f>E7*D7</f>
        <v>0</v>
      </c>
      <c r="G7" s="40"/>
      <c r="H7" s="41"/>
      <c r="I7" s="41"/>
    </row>
    <row r="8" spans="1:9" ht="31.5">
      <c r="A8" s="12">
        <v>4</v>
      </c>
      <c r="B8" s="13" t="s">
        <v>14</v>
      </c>
      <c r="C8" s="14" t="s">
        <v>11</v>
      </c>
      <c r="D8" s="15">
        <v>1</v>
      </c>
      <c r="E8" s="36"/>
      <c r="F8" s="17">
        <f t="shared" si="0"/>
        <v>0</v>
      </c>
      <c r="G8" s="40"/>
      <c r="H8" s="41"/>
      <c r="I8" s="41"/>
    </row>
    <row r="9" spans="1:9" ht="36.950000000000003" customHeight="1">
      <c r="A9" s="12">
        <v>5</v>
      </c>
      <c r="B9" s="13" t="s">
        <v>15</v>
      </c>
      <c r="C9" s="14" t="s">
        <v>3</v>
      </c>
      <c r="D9" s="15">
        <v>8</v>
      </c>
      <c r="E9" s="36"/>
      <c r="F9" s="17">
        <f t="shared" si="0"/>
        <v>0</v>
      </c>
      <c r="G9" s="40"/>
      <c r="H9" s="41"/>
      <c r="I9" s="41"/>
    </row>
    <row r="10" spans="1:9" ht="31.5">
      <c r="A10" s="12">
        <v>6</v>
      </c>
      <c r="B10" s="13" t="s">
        <v>16</v>
      </c>
      <c r="C10" s="14" t="s">
        <v>3</v>
      </c>
      <c r="D10" s="15">
        <v>8</v>
      </c>
      <c r="E10" s="36"/>
      <c r="F10" s="17">
        <f t="shared" si="0"/>
        <v>0</v>
      </c>
      <c r="G10" s="40"/>
      <c r="H10" s="41"/>
      <c r="I10" s="41"/>
    </row>
    <row r="11" spans="1:9" ht="31.5">
      <c r="A11" s="12">
        <v>7</v>
      </c>
      <c r="B11" s="13" t="s">
        <v>17</v>
      </c>
      <c r="C11" s="14" t="s">
        <v>11</v>
      </c>
      <c r="D11" s="15">
        <v>1</v>
      </c>
      <c r="E11" s="36"/>
      <c r="F11" s="17">
        <f t="shared" si="0"/>
        <v>0</v>
      </c>
      <c r="G11" s="40"/>
      <c r="H11" s="41"/>
      <c r="I11" s="41"/>
    </row>
    <row r="12" spans="1:9" ht="31.5">
      <c r="A12" s="12">
        <v>8</v>
      </c>
      <c r="B12" s="13" t="s">
        <v>18</v>
      </c>
      <c r="C12" s="14" t="s">
        <v>11</v>
      </c>
      <c r="D12" s="15">
        <v>1</v>
      </c>
      <c r="E12" s="36"/>
      <c r="F12" s="17">
        <f t="shared" si="0"/>
        <v>0</v>
      </c>
      <c r="G12" s="40"/>
      <c r="H12" s="41"/>
      <c r="I12" s="41"/>
    </row>
    <row r="13" spans="1:9" ht="31.5">
      <c r="A13" s="12">
        <v>9</v>
      </c>
      <c r="B13" s="13" t="s">
        <v>19</v>
      </c>
      <c r="C13" s="14" t="s">
        <v>3</v>
      </c>
      <c r="D13" s="15">
        <v>8</v>
      </c>
      <c r="E13" s="36"/>
      <c r="F13" s="17">
        <f t="shared" si="0"/>
        <v>0</v>
      </c>
      <c r="G13" s="40"/>
      <c r="H13" s="41"/>
      <c r="I13" s="41"/>
    </row>
    <row r="14" spans="1:9">
      <c r="A14" s="12">
        <v>10</v>
      </c>
      <c r="B14" s="13" t="s">
        <v>20</v>
      </c>
      <c r="C14" s="14" t="s">
        <v>3</v>
      </c>
      <c r="D14" s="15">
        <v>1</v>
      </c>
      <c r="E14" s="36"/>
      <c r="F14" s="17">
        <f t="shared" si="0"/>
        <v>0</v>
      </c>
      <c r="G14" s="40"/>
      <c r="H14" s="41"/>
      <c r="I14" s="41"/>
    </row>
    <row r="15" spans="1:9">
      <c r="A15" s="12">
        <v>11</v>
      </c>
      <c r="B15" s="13" t="s">
        <v>21</v>
      </c>
      <c r="C15" s="14" t="s">
        <v>3</v>
      </c>
      <c r="D15" s="15">
        <v>4</v>
      </c>
      <c r="E15" s="36"/>
      <c r="F15" s="17">
        <f t="shared" si="0"/>
        <v>0</v>
      </c>
      <c r="G15" s="40"/>
      <c r="H15" s="41"/>
      <c r="I15" s="41"/>
    </row>
    <row r="16" spans="1:9">
      <c r="A16" s="12">
        <v>12</v>
      </c>
      <c r="B16" s="13" t="s">
        <v>22</v>
      </c>
      <c r="C16" s="14" t="s">
        <v>3</v>
      </c>
      <c r="D16" s="15">
        <v>4</v>
      </c>
      <c r="E16" s="36"/>
      <c r="F16" s="17">
        <f t="shared" si="0"/>
        <v>0</v>
      </c>
      <c r="G16" s="40"/>
      <c r="H16" s="41"/>
      <c r="I16" s="41"/>
    </row>
    <row r="17" spans="1:9" ht="31.5">
      <c r="A17" s="12">
        <v>13</v>
      </c>
      <c r="B17" s="13" t="s">
        <v>23</v>
      </c>
      <c r="C17" s="14" t="s">
        <v>3</v>
      </c>
      <c r="D17" s="15">
        <v>2</v>
      </c>
      <c r="E17" s="36"/>
      <c r="F17" s="17">
        <f t="shared" si="0"/>
        <v>0</v>
      </c>
      <c r="G17" s="40"/>
      <c r="H17" s="41"/>
      <c r="I17" s="41"/>
    </row>
    <row r="18" spans="1:9">
      <c r="A18" s="12">
        <v>14</v>
      </c>
      <c r="B18" s="13" t="s">
        <v>24</v>
      </c>
      <c r="C18" s="14" t="s">
        <v>3</v>
      </c>
      <c r="D18" s="15">
        <v>7</v>
      </c>
      <c r="E18" s="36"/>
      <c r="F18" s="17">
        <f t="shared" si="0"/>
        <v>0</v>
      </c>
      <c r="G18" s="40"/>
      <c r="H18" s="41"/>
      <c r="I18" s="41"/>
    </row>
    <row r="19" spans="1:9">
      <c r="A19" s="12">
        <v>15</v>
      </c>
      <c r="B19" s="13" t="s">
        <v>25</v>
      </c>
      <c r="C19" s="14" t="s">
        <v>3</v>
      </c>
      <c r="D19" s="15">
        <v>6</v>
      </c>
      <c r="E19" s="36"/>
      <c r="F19" s="17">
        <f>E19*D19</f>
        <v>0</v>
      </c>
      <c r="G19" s="40"/>
      <c r="H19" s="41"/>
      <c r="I19" s="41"/>
    </row>
    <row r="20" spans="1:9" ht="63">
      <c r="A20" s="12">
        <v>16</v>
      </c>
      <c r="B20" s="13" t="s">
        <v>26</v>
      </c>
      <c r="C20" s="14" t="s">
        <v>3</v>
      </c>
      <c r="D20" s="15">
        <v>12</v>
      </c>
      <c r="E20" s="36"/>
      <c r="F20" s="17">
        <f t="shared" si="0"/>
        <v>0</v>
      </c>
      <c r="G20" s="40"/>
      <c r="H20" s="41"/>
      <c r="I20" s="41"/>
    </row>
    <row r="21" spans="1:9" ht="31.5">
      <c r="A21" s="12">
        <v>17</v>
      </c>
      <c r="B21" s="13" t="s">
        <v>27</v>
      </c>
      <c r="C21" s="14" t="s">
        <v>3</v>
      </c>
      <c r="D21" s="15">
        <v>6</v>
      </c>
      <c r="E21" s="36"/>
      <c r="F21" s="17">
        <f t="shared" si="0"/>
        <v>0</v>
      </c>
      <c r="G21" s="40"/>
      <c r="H21" s="41"/>
      <c r="I21" s="41"/>
    </row>
    <row r="22" spans="1:9" ht="31.5">
      <c r="A22" s="12">
        <v>18</v>
      </c>
      <c r="B22" s="13" t="s">
        <v>28</v>
      </c>
      <c r="C22" s="14" t="s">
        <v>3</v>
      </c>
      <c r="D22" s="15">
        <v>8</v>
      </c>
      <c r="E22" s="36"/>
      <c r="F22" s="17">
        <f t="shared" si="0"/>
        <v>0</v>
      </c>
      <c r="G22" s="40"/>
      <c r="H22" s="41"/>
      <c r="I22" s="41"/>
    </row>
    <row r="23" spans="1:9" ht="31.5">
      <c r="A23" s="12">
        <v>19</v>
      </c>
      <c r="B23" s="13" t="s">
        <v>29</v>
      </c>
      <c r="C23" s="14" t="s">
        <v>3</v>
      </c>
      <c r="D23" s="15">
        <v>12</v>
      </c>
      <c r="E23" s="36"/>
      <c r="F23" s="17">
        <f>E23*D23</f>
        <v>0</v>
      </c>
      <c r="G23" s="40"/>
      <c r="H23" s="41"/>
      <c r="I23" s="41"/>
    </row>
    <row r="24" spans="1:9" ht="47.25">
      <c r="A24" s="12">
        <v>20</v>
      </c>
      <c r="B24" s="13" t="s">
        <v>30</v>
      </c>
      <c r="C24" s="14" t="s">
        <v>3</v>
      </c>
      <c r="D24" s="15">
        <v>24</v>
      </c>
      <c r="E24" s="36"/>
      <c r="F24" s="17">
        <f>E24*D24</f>
        <v>0</v>
      </c>
      <c r="G24" s="40"/>
      <c r="H24" s="41"/>
      <c r="I24" s="41"/>
    </row>
    <row r="25" spans="1:9" ht="47.25">
      <c r="A25" s="12">
        <v>21</v>
      </c>
      <c r="B25" s="13" t="s">
        <v>31</v>
      </c>
      <c r="C25" s="14" t="s">
        <v>11</v>
      </c>
      <c r="D25" s="15">
        <v>5</v>
      </c>
      <c r="E25" s="37"/>
      <c r="F25" s="17">
        <f t="shared" si="0"/>
        <v>0</v>
      </c>
      <c r="G25" s="40"/>
      <c r="H25" s="41"/>
      <c r="I25" s="41"/>
    </row>
    <row r="26" spans="1:9">
      <c r="A26" s="12">
        <v>22</v>
      </c>
      <c r="B26" s="13" t="s">
        <v>32</v>
      </c>
      <c r="C26" s="14" t="s">
        <v>3</v>
      </c>
      <c r="D26" s="15">
        <v>8</v>
      </c>
      <c r="E26" s="37"/>
      <c r="F26" s="17">
        <f t="shared" si="0"/>
        <v>0</v>
      </c>
      <c r="G26" s="40"/>
      <c r="H26" s="41"/>
      <c r="I26" s="41"/>
    </row>
    <row r="27" spans="1:9">
      <c r="A27" s="12">
        <v>23</v>
      </c>
      <c r="B27" s="13" t="s">
        <v>33</v>
      </c>
      <c r="C27" s="14" t="s">
        <v>3</v>
      </c>
      <c r="D27" s="15">
        <v>6</v>
      </c>
      <c r="E27" s="37"/>
      <c r="F27" s="17">
        <f t="shared" si="0"/>
        <v>0</v>
      </c>
      <c r="G27" s="40"/>
      <c r="H27" s="41"/>
      <c r="I27" s="41"/>
    </row>
    <row r="28" spans="1:9">
      <c r="A28" s="12">
        <v>24</v>
      </c>
      <c r="B28" s="13" t="s">
        <v>34</v>
      </c>
      <c r="C28" s="14" t="s">
        <v>11</v>
      </c>
      <c r="D28" s="15">
        <v>1</v>
      </c>
      <c r="E28" s="36"/>
      <c r="F28" s="17">
        <f t="shared" si="0"/>
        <v>0</v>
      </c>
      <c r="G28" s="40"/>
      <c r="H28" s="41"/>
      <c r="I28" s="41"/>
    </row>
    <row r="29" spans="1:9">
      <c r="A29" s="12">
        <v>25</v>
      </c>
      <c r="B29" s="13" t="s">
        <v>35</v>
      </c>
      <c r="C29" s="14" t="s">
        <v>3</v>
      </c>
      <c r="D29" s="15">
        <v>2</v>
      </c>
      <c r="E29" s="36"/>
      <c r="F29" s="17">
        <f t="shared" si="0"/>
        <v>0</v>
      </c>
      <c r="G29" s="40"/>
      <c r="H29" s="41"/>
      <c r="I29" s="41"/>
    </row>
    <row r="30" spans="1:9">
      <c r="A30" s="12">
        <v>26</v>
      </c>
      <c r="B30" s="13" t="s">
        <v>36</v>
      </c>
      <c r="C30" s="14" t="s">
        <v>3</v>
      </c>
      <c r="D30" s="15">
        <v>12</v>
      </c>
      <c r="E30" s="36"/>
      <c r="F30" s="17">
        <f t="shared" si="0"/>
        <v>0</v>
      </c>
      <c r="G30" s="40"/>
      <c r="H30" s="41"/>
      <c r="I30" s="41"/>
    </row>
    <row r="31" spans="1:9" ht="31.5">
      <c r="A31" s="12">
        <v>27</v>
      </c>
      <c r="B31" s="13" t="s">
        <v>37</v>
      </c>
      <c r="C31" s="14" t="s">
        <v>3</v>
      </c>
      <c r="D31" s="15">
        <v>4</v>
      </c>
      <c r="E31" s="36"/>
      <c r="F31" s="17">
        <f t="shared" si="0"/>
        <v>0</v>
      </c>
      <c r="G31" s="40"/>
      <c r="H31" s="41"/>
      <c r="I31" s="41"/>
    </row>
    <row r="32" spans="1:9" ht="31.5">
      <c r="A32" s="12">
        <v>28</v>
      </c>
      <c r="B32" s="13" t="s">
        <v>38</v>
      </c>
      <c r="C32" s="14" t="s">
        <v>3</v>
      </c>
      <c r="D32" s="15">
        <v>6</v>
      </c>
      <c r="E32" s="36"/>
      <c r="F32" s="17">
        <f t="shared" si="0"/>
        <v>0</v>
      </c>
      <c r="G32" s="40"/>
      <c r="H32" s="41"/>
      <c r="I32" s="41"/>
    </row>
    <row r="33" spans="1:9" ht="47.25">
      <c r="A33" s="12">
        <v>29</v>
      </c>
      <c r="B33" s="13" t="s">
        <v>39</v>
      </c>
      <c r="C33" s="14" t="s">
        <v>3</v>
      </c>
      <c r="D33" s="16">
        <v>8000</v>
      </c>
      <c r="E33" s="38"/>
      <c r="F33" s="17">
        <f>D33*E33</f>
        <v>0</v>
      </c>
      <c r="G33" s="42"/>
      <c r="H33" s="43"/>
      <c r="I33" s="43"/>
    </row>
    <row r="34" spans="1:9" ht="47.25">
      <c r="A34" s="12">
        <v>30</v>
      </c>
      <c r="B34" s="13" t="s">
        <v>40</v>
      </c>
      <c r="C34" s="14" t="s">
        <v>3</v>
      </c>
      <c r="D34" s="16">
        <v>4000</v>
      </c>
      <c r="E34" s="36"/>
      <c r="F34" s="17">
        <f>D34*E34</f>
        <v>0</v>
      </c>
      <c r="G34" s="42"/>
      <c r="H34" s="43"/>
      <c r="I34" s="43"/>
    </row>
    <row r="35" spans="1:9">
      <c r="A35" s="12">
        <v>31</v>
      </c>
      <c r="B35" s="13" t="s">
        <v>41</v>
      </c>
      <c r="C35" s="14" t="s">
        <v>3</v>
      </c>
      <c r="D35" s="15">
        <v>1</v>
      </c>
      <c r="E35" s="36"/>
      <c r="F35" s="17">
        <f>D35*E35</f>
        <v>0</v>
      </c>
      <c r="G35" s="40"/>
      <c r="H35" s="41"/>
      <c r="I35" s="41"/>
    </row>
    <row r="36" spans="1:9">
      <c r="A36" s="12">
        <v>32</v>
      </c>
      <c r="B36" s="13" t="s">
        <v>42</v>
      </c>
      <c r="C36" s="14" t="s">
        <v>3</v>
      </c>
      <c r="D36" s="15">
        <v>1</v>
      </c>
      <c r="E36" s="36"/>
      <c r="F36" s="17">
        <f>D36*E36</f>
        <v>0</v>
      </c>
      <c r="G36" s="40"/>
      <c r="H36" s="41"/>
      <c r="I36" s="41"/>
    </row>
    <row r="37" spans="1:9" ht="47.25">
      <c r="A37" s="12">
        <v>33</v>
      </c>
      <c r="B37" s="13" t="s">
        <v>31</v>
      </c>
      <c r="C37" s="14" t="s">
        <v>11</v>
      </c>
      <c r="D37" s="15">
        <v>5</v>
      </c>
      <c r="E37" s="37"/>
      <c r="F37" s="17">
        <f>E37*D37</f>
        <v>0</v>
      </c>
      <c r="G37" s="40"/>
      <c r="H37" s="41"/>
      <c r="I37" s="41"/>
    </row>
    <row r="38" spans="1:9" ht="189">
      <c r="A38" s="12">
        <v>34</v>
      </c>
      <c r="B38" s="13" t="s">
        <v>43</v>
      </c>
      <c r="C38" s="14" t="s">
        <v>11</v>
      </c>
      <c r="D38" s="15">
        <v>1</v>
      </c>
      <c r="E38" s="37"/>
      <c r="F38" s="17">
        <f t="shared" ref="F38:F44" si="1">E38*D38</f>
        <v>0</v>
      </c>
      <c r="G38" s="40"/>
      <c r="H38" s="41"/>
      <c r="I38" s="41"/>
    </row>
    <row r="39" spans="1:9" ht="94.5">
      <c r="A39" s="12">
        <v>35</v>
      </c>
      <c r="B39" s="13" t="s">
        <v>44</v>
      </c>
      <c r="C39" s="14" t="s">
        <v>11</v>
      </c>
      <c r="D39" s="15">
        <v>2</v>
      </c>
      <c r="E39" s="37"/>
      <c r="F39" s="17">
        <f t="shared" si="1"/>
        <v>0</v>
      </c>
      <c r="G39" s="40"/>
      <c r="H39" s="41"/>
      <c r="I39" s="41"/>
    </row>
    <row r="40" spans="1:9" ht="31.5">
      <c r="A40" s="12">
        <v>36</v>
      </c>
      <c r="B40" s="13" t="s">
        <v>45</v>
      </c>
      <c r="C40" s="14" t="s">
        <v>3</v>
      </c>
      <c r="D40" s="15">
        <v>13</v>
      </c>
      <c r="E40" s="36"/>
      <c r="F40" s="17">
        <f t="shared" si="1"/>
        <v>0</v>
      </c>
      <c r="G40" s="40"/>
      <c r="H40" s="41"/>
      <c r="I40" s="41"/>
    </row>
    <row r="41" spans="1:9">
      <c r="A41" s="12">
        <v>37</v>
      </c>
      <c r="B41" s="13" t="s">
        <v>46</v>
      </c>
      <c r="C41" s="14" t="s">
        <v>3</v>
      </c>
      <c r="D41" s="15">
        <v>1</v>
      </c>
      <c r="E41" s="36"/>
      <c r="F41" s="17">
        <f t="shared" si="1"/>
        <v>0</v>
      </c>
      <c r="G41" s="40"/>
      <c r="H41" s="41"/>
      <c r="I41" s="41"/>
    </row>
    <row r="42" spans="1:9">
      <c r="A42" s="12">
        <v>38</v>
      </c>
      <c r="B42" s="13" t="s">
        <v>47</v>
      </c>
      <c r="C42" s="14" t="s">
        <v>11</v>
      </c>
      <c r="D42" s="15">
        <v>10</v>
      </c>
      <c r="E42" s="36"/>
      <c r="F42" s="17">
        <f t="shared" si="1"/>
        <v>0</v>
      </c>
      <c r="G42" s="40"/>
      <c r="H42" s="41"/>
      <c r="I42" s="41"/>
    </row>
    <row r="43" spans="1:9">
      <c r="A43" s="12">
        <v>39</v>
      </c>
      <c r="B43" s="13" t="s">
        <v>48</v>
      </c>
      <c r="C43" s="14" t="s">
        <v>11</v>
      </c>
      <c r="D43" s="15">
        <v>1</v>
      </c>
      <c r="E43" s="36"/>
      <c r="F43" s="17">
        <f t="shared" si="1"/>
        <v>0</v>
      </c>
      <c r="G43" s="40"/>
      <c r="H43" s="41"/>
      <c r="I43" s="41"/>
    </row>
    <row r="44" spans="1:9">
      <c r="A44" s="12">
        <v>40</v>
      </c>
      <c r="B44" s="13" t="s">
        <v>49</v>
      </c>
      <c r="C44" s="14" t="s">
        <v>11</v>
      </c>
      <c r="D44" s="15">
        <v>10</v>
      </c>
      <c r="E44" s="36"/>
      <c r="F44" s="17">
        <f t="shared" si="1"/>
        <v>0</v>
      </c>
      <c r="G44" s="40"/>
      <c r="H44" s="41"/>
      <c r="I44" s="41"/>
    </row>
    <row r="45" spans="1:9">
      <c r="A45" s="12">
        <v>41</v>
      </c>
      <c r="B45" s="13" t="s">
        <v>50</v>
      </c>
      <c r="C45" s="14" t="s">
        <v>51</v>
      </c>
      <c r="D45" s="15">
        <v>800</v>
      </c>
      <c r="E45" s="36"/>
      <c r="F45" s="17">
        <f>D45*E45</f>
        <v>0</v>
      </c>
      <c r="G45" s="40"/>
      <c r="H45" s="41"/>
      <c r="I45" s="41"/>
    </row>
    <row r="46" spans="1:9" ht="47.25">
      <c r="A46" s="12">
        <v>42</v>
      </c>
      <c r="B46" s="13" t="s">
        <v>52</v>
      </c>
      <c r="C46" s="14" t="s">
        <v>51</v>
      </c>
      <c r="D46" s="15">
        <v>1500</v>
      </c>
      <c r="E46" s="36"/>
      <c r="F46" s="17">
        <f>D46*E46</f>
        <v>0</v>
      </c>
      <c r="G46" s="40"/>
      <c r="H46" s="41" t="s">
        <v>68</v>
      </c>
      <c r="I46" s="41" t="s">
        <v>68</v>
      </c>
    </row>
    <row r="47" spans="1:9">
      <c r="A47" s="12">
        <v>43</v>
      </c>
      <c r="B47" s="13" t="s">
        <v>53</v>
      </c>
      <c r="C47" s="14" t="s">
        <v>11</v>
      </c>
      <c r="D47" s="15">
        <v>6</v>
      </c>
      <c r="E47" s="36"/>
      <c r="F47" s="17">
        <f>D47*E47</f>
        <v>0</v>
      </c>
      <c r="G47" s="40"/>
      <c r="H47" s="41"/>
      <c r="I47" s="41"/>
    </row>
    <row r="48" spans="1:9" ht="31.5">
      <c r="A48" s="12">
        <v>44</v>
      </c>
      <c r="B48" s="13" t="s">
        <v>54</v>
      </c>
      <c r="C48" s="14" t="s">
        <v>11</v>
      </c>
      <c r="D48" s="15">
        <v>1</v>
      </c>
      <c r="E48" s="36"/>
      <c r="F48" s="17">
        <f>D48*E48</f>
        <v>0</v>
      </c>
      <c r="G48" s="40"/>
      <c r="H48" s="41"/>
      <c r="I48" s="41"/>
    </row>
    <row r="49" spans="1:9">
      <c r="A49" s="12">
        <v>45</v>
      </c>
      <c r="B49" s="13" t="s">
        <v>55</v>
      </c>
      <c r="C49" s="14" t="s">
        <v>11</v>
      </c>
      <c r="D49" s="15">
        <v>1</v>
      </c>
      <c r="E49" s="36"/>
      <c r="F49" s="17">
        <f>D49*E49</f>
        <v>0</v>
      </c>
      <c r="G49" s="40"/>
      <c r="H49" s="41"/>
      <c r="I49" s="41"/>
    </row>
    <row r="50" spans="1:9" ht="63">
      <c r="A50" s="12">
        <v>46</v>
      </c>
      <c r="B50" s="13" t="s">
        <v>56</v>
      </c>
      <c r="C50" s="14" t="s">
        <v>57</v>
      </c>
      <c r="D50" s="15">
        <v>5</v>
      </c>
      <c r="E50" s="39"/>
      <c r="F50" s="17">
        <f>SUM(F5:F49)*E50*D50</f>
        <v>0</v>
      </c>
      <c r="G50" s="40"/>
      <c r="H50" s="41"/>
      <c r="I50" s="18" t="s">
        <v>66</v>
      </c>
    </row>
    <row r="51" spans="1:9" ht="31.5">
      <c r="A51" s="12">
        <v>47</v>
      </c>
      <c r="B51" s="13" t="s">
        <v>58</v>
      </c>
      <c r="C51" s="14" t="s">
        <v>59</v>
      </c>
      <c r="D51" s="16">
        <v>72</v>
      </c>
      <c r="E51" s="19" t="s">
        <v>60</v>
      </c>
      <c r="F51" s="17" t="s">
        <v>60</v>
      </c>
      <c r="G51" s="42"/>
      <c r="H51" s="43"/>
      <c r="I51" s="43"/>
    </row>
    <row r="52" spans="1:9" ht="31.5">
      <c r="A52" s="12">
        <v>48</v>
      </c>
      <c r="B52" s="13" t="s">
        <v>61</v>
      </c>
      <c r="C52" s="14" t="s">
        <v>62</v>
      </c>
      <c r="D52" s="16">
        <v>100</v>
      </c>
      <c r="E52" s="38"/>
      <c r="F52" s="17">
        <f>D52*E52</f>
        <v>0</v>
      </c>
      <c r="G52" s="42"/>
      <c r="H52" s="43"/>
      <c r="I52" s="43"/>
    </row>
    <row r="53" spans="1:9" ht="19.5" thickBot="1">
      <c r="A53" s="20"/>
      <c r="B53" s="21" t="s">
        <v>63</v>
      </c>
      <c r="C53" s="22"/>
      <c r="D53" s="23"/>
      <c r="E53" s="24"/>
      <c r="F53" s="23">
        <f>SUM(F5:F52)</f>
        <v>0</v>
      </c>
      <c r="G53" s="25"/>
      <c r="H53" s="26"/>
      <c r="I53" s="26"/>
    </row>
    <row r="54" spans="1:9" ht="19.5" thickBot="1">
      <c r="A54" s="27"/>
      <c r="B54" s="28" t="s">
        <v>64</v>
      </c>
      <c r="C54" s="29"/>
      <c r="D54" s="30"/>
      <c r="E54" s="31"/>
      <c r="F54" s="30">
        <f>F53*0.17</f>
        <v>0</v>
      </c>
      <c r="G54" s="32"/>
      <c r="H54" s="33"/>
      <c r="I54" s="33"/>
    </row>
    <row r="55" spans="1:9" ht="19.5" thickBot="1">
      <c r="A55" s="20"/>
      <c r="B55" s="21" t="s">
        <v>65</v>
      </c>
      <c r="C55" s="22"/>
      <c r="D55" s="23"/>
      <c r="E55" s="24"/>
      <c r="F55" s="23">
        <f>F54+F53</f>
        <v>0</v>
      </c>
      <c r="G55" s="25"/>
      <c r="H55" s="26"/>
      <c r="I55" s="26"/>
    </row>
    <row r="56" spans="1:9">
      <c r="B56" s="34"/>
      <c r="C56" s="35"/>
    </row>
  </sheetData>
  <sheetProtection password="EA33" sheet="1" objects="1" scenarios="1"/>
  <mergeCells count="1">
    <mergeCell ref="A2:G2"/>
  </mergeCell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vt:i4>
      </vt:variant>
      <vt:variant>
        <vt:lpstr>טווחים בעלי שם</vt:lpstr>
      </vt:variant>
      <vt:variant>
        <vt:i4>1</vt:i4>
      </vt:variant>
    </vt:vector>
  </HeadingPairs>
  <TitlesOfParts>
    <vt:vector size="2" baseType="lpstr">
      <vt:lpstr>מכרז פומבי 02.2021 הצעת מחיר</vt:lpstr>
      <vt:lpstr>'מכרז פומבי 02.2021 הצעת מחיר'!OLE_LINK1</vt:lpstr>
    </vt:vector>
  </TitlesOfParts>
  <Company>Hillel-Yaffe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ויצמן דניאלה</dc:creator>
  <cp:lastModifiedBy>ויצמן דניאלה</cp:lastModifiedBy>
  <dcterms:created xsi:type="dcterms:W3CDTF">2021-07-18T12:10:38Z</dcterms:created>
  <dcterms:modified xsi:type="dcterms:W3CDTF">2021-07-19T06:28:28Z</dcterms:modified>
</cp:coreProperties>
</file>