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יסמין\הלל יפה\מכרזים\2022\24-2022\"/>
    </mc:Choice>
  </mc:AlternateContent>
  <bookViews>
    <workbookView xWindow="0" yWindow="0" windowWidth="28800" windowHeight="12360"/>
  </bookViews>
  <sheets>
    <sheet name="יצוא השוואת הצעות" sheetId="1" r:id="rId1"/>
  </sheets>
  <calcPr calcId="162913"/>
</workbook>
</file>

<file path=xl/calcChain.xml><?xml version="1.0" encoding="utf-8"?>
<calcChain xmlns="http://schemas.openxmlformats.org/spreadsheetml/2006/main">
  <c r="F43" i="1" l="1"/>
  <c r="F44" i="1"/>
  <c r="F45" i="1"/>
  <c r="F46" i="1"/>
  <c r="F47" i="1"/>
  <c r="F48" i="1"/>
  <c r="F49" i="1"/>
  <c r="F50" i="1"/>
  <c r="F42" i="1"/>
  <c r="F18" i="1"/>
  <c r="F19" i="1"/>
  <c r="F20" i="1"/>
  <c r="F21" i="1"/>
  <c r="F22" i="1"/>
  <c r="F23" i="1"/>
  <c r="F24" i="1"/>
  <c r="F25" i="1"/>
  <c r="F26" i="1"/>
  <c r="F27" i="1"/>
  <c r="F28" i="1"/>
  <c r="F29" i="1"/>
  <c r="F30" i="1"/>
  <c r="F31" i="1"/>
  <c r="F32" i="1"/>
  <c r="F33" i="1"/>
  <c r="F34" i="1"/>
  <c r="F35" i="1"/>
  <c r="F36" i="1"/>
  <c r="F37" i="1"/>
  <c r="F38" i="1"/>
  <c r="F39" i="1"/>
  <c r="F40" i="1"/>
  <c r="F17" i="1"/>
  <c r="F8" i="1"/>
  <c r="F9" i="1"/>
  <c r="F10" i="1"/>
  <c r="F11" i="1"/>
  <c r="F12" i="1"/>
  <c r="F13" i="1"/>
  <c r="F14" i="1"/>
  <c r="F15" i="1"/>
  <c r="F7" i="1"/>
  <c r="F51" i="1" s="1"/>
  <c r="F52" i="1" l="1"/>
  <c r="F53" i="1" s="1"/>
</calcChain>
</file>

<file path=xl/sharedStrings.xml><?xml version="1.0" encoding="utf-8"?>
<sst xmlns="http://schemas.openxmlformats.org/spreadsheetml/2006/main" count="146" uniqueCount="109">
  <si>
    <t>מספר</t>
  </si>
  <si>
    <t>תאור</t>
  </si>
  <si>
    <t>יח' מידה</t>
  </si>
  <si>
    <t>כמות</t>
  </si>
  <si>
    <t>סה"כ</t>
  </si>
  <si>
    <t>00.0.000</t>
  </si>
  <si>
    <t>הלל יפה - חצר ספקים</t>
  </si>
  <si>
    <t>07.0.000</t>
  </si>
  <si>
    <t>מתקני תברואה (מהדורת מקור 3.10.22)</t>
  </si>
  <si>
    <t>07.1.000</t>
  </si>
  <si>
    <t>צנרת ואביזירי מים</t>
  </si>
  <si>
    <t>07.1.001</t>
  </si>
  <si>
    <t>צינור פלדה מגולוון ללא תפר סקדיול 40 מחובר בהברגה מותקן גלוי (צבוע), סמוי או במילוי (עטיפת פלסטיק חיצוני שחול), לרבות ספחים קוטר "3/4</t>
  </si>
  <si>
    <t xml:space="preserve"> מטר</t>
  </si>
  <si>
    <t>07.1.002</t>
  </si>
  <si>
    <t>צינור פלדה מגולוון ללא תפר סקדיול 40 מחובר בהברגה מותקן גלוי (צבוע), סמוי או במילוי (עטיפת פלסטיק חיצוני שחול), לרבות ספחים קוטר "1</t>
  </si>
  <si>
    <t>07.1.003</t>
  </si>
  <si>
    <t>התחברות קו מים בקוטר "1 לקו פעיל קיים לרבות תאום החיבור וכל החומר הדרוש, קומפלט</t>
  </si>
  <si>
    <t xml:space="preserve"> יח'</t>
  </si>
  <si>
    <t>07.1.004</t>
  </si>
  <si>
    <t>ברז כדורי 2 חלקים, עשוי פליז, מעבר מלא, אטם טפלון, ידית מתכת ארוכה, תוצרת "שגיב" סדרה 200, קוטר "3/4</t>
  </si>
  <si>
    <t>07.1.005</t>
  </si>
  <si>
    <t>ברז כדורי 2 חלקים, עשוי פליז, מעבר מלא, אטם טפלון, ידית מתכת ארוכה, תוצרת "שגיב" סדרה 200, קוטר "1</t>
  </si>
  <si>
    <t>07.1.006</t>
  </si>
  <si>
    <t>שובר ואקום טעון קפיץ, מצופה כרום, להתקנה לפני צינור גמיש לשטיפה בברז, סוללה, נקודת מים וכו'. תוצרת "SEPPELFRICKE" קוטר "1</t>
  </si>
  <si>
    <t>07.1.007</t>
  </si>
  <si>
    <t>מסנן רשת עשוי ברונזה עם רשת פלב"ם 0.6-1 מ"מ, קוטר "1</t>
  </si>
  <si>
    <t>07.1.008</t>
  </si>
  <si>
    <t>ברז גן "3/4 מצופה כרום</t>
  </si>
  <si>
    <t>07.1.009</t>
  </si>
  <si>
    <t>סוללת ניקיון קפיצית מותקנת על הקיר וכוללת קופסא מנירוסטה צינור גמיש נשלף באורך כ- 20 מ' ואקדח שטיפה דגם "תותח" ושובר ואקום מוחזר קפיץ. תוצרת "KLARCO" (היבואן "טכנולאב"), קומפלט</t>
  </si>
  <si>
    <t>07.2.000</t>
  </si>
  <si>
    <t>ניקוז, תיעול וביוב</t>
  </si>
  <si>
    <t>07.2.001</t>
  </si>
  <si>
    <t>צינור פוליאתילן (HDPE) לשפכים מותקן, גלוי או סמוי, קוטר 40-63 מ"מ לרבות ספחים</t>
  </si>
  <si>
    <t>07.2.002</t>
  </si>
  <si>
    <t>צינור פוליאתילן (HDPE) לשפכים מותקן גלוי, סמוי, מתחת לרצפה ובקרקע, קוטר 110 מ"מ, לא כולל ספחים</t>
  </si>
  <si>
    <t>07.2.003</t>
  </si>
  <si>
    <t>ספחים שונים (הסתעפויות, זויות, ביקורות, מסעפים כדוריים) בקוטר 110 מ"מ עבור הצנורות הנ"ל</t>
  </si>
  <si>
    <t>07.2.004</t>
  </si>
  <si>
    <t>צינור PVC קשיח דופן עבה לפי ת.י. 884 קוטר "6 עומק עד 1 מ'</t>
  </si>
  <si>
    <t>07.2.005</t>
  </si>
  <si>
    <t>צינור PVC קשיח לפי ת.י. 884, קוטר "8 עומק עד 1.5 מ'</t>
  </si>
  <si>
    <t>07.2.006</t>
  </si>
  <si>
    <t>עטיפת בטון מזוין 10 ס"מ סביב לצינור המונח בקרקע. קוטר הצינור "6-"4 מ'</t>
  </si>
  <si>
    <t>07.2.007</t>
  </si>
  <si>
    <t>מחסום רצפה "8/4 מברזל יציקה, מאריך, מסגרת עם רשת עגולה, מיועד למשטח בטון אספלט לנסיעת רכב. תוצרת "SMITH" דגם 2095E</t>
  </si>
  <si>
    <t>07.2.008</t>
  </si>
  <si>
    <t>הכנת זקף ניקוז קוטר "4 מצינור HDPE (הצינור נמדד בנפרד. התשלום עבור תאום הנקודה).</t>
  </si>
  <si>
    <t>07.2.009</t>
  </si>
  <si>
    <t>הכנת זקף ניקוז קוטר "2 עם משפך "4 מצינור HDPE</t>
  </si>
  <si>
    <t>07.2.010</t>
  </si>
  <si>
    <t>תעלת ניקוז חרושתית עשויה בטון פולימרי עם  רשת מתכת עליונה מותקנת בתוך תושבת (שן) מגולוונת. סגירות בצדדים, יציאה בקוטר "6-"4 כלפי הצד או למטה, סידור לנעילת הסבכה לתעלה. תוצרת "ACO". תעלה ברוחב 10 ס"מ ועומק 15 ס"מ, סבכה מיציקת ברזל טיפוס כבד</t>
  </si>
  <si>
    <t>07.2.011</t>
  </si>
  <si>
    <t>תעלת ניקוז חרושתית עשויה בטון פולימרי עם  רשת מתכת עליונה מותקנת בתוך תושבת (שן) מגולוונת. סגירות בצדדים, יציאה בקוטר "6-"4 כלפי הצד או למטה, סידור לנעילת הסבכה לתעלה. תוצרת "ACO".  ברוחב 20 ס"מ ועומק 15 ס"מ עם סבכת יציקת ברזל טיפוס חריצים, לעומס D-400</t>
  </si>
  <si>
    <t>07.2.012</t>
  </si>
  <si>
    <t>תא בקורת מחוליות טרומיות עם תקרה ומכסה ב.ב. לעומס B-125. פתח 50 ס"מ. קוטר 60 ס"מ עומק עד 80 ס"מ</t>
  </si>
  <si>
    <t>07.2.013</t>
  </si>
  <si>
    <t>תא בקורת מחוליות טרומיות עם תקרה ומכסה ב.ב. לעומס B-125. פתח 60 ס"מ. קוטר 80 ס"מ עומק עד 120 ס"מ</t>
  </si>
  <si>
    <t>07.2.014</t>
  </si>
  <si>
    <t>תא בקורת מחוליות טרומיות עם תקרה ומכסה ב.ב. לעומס B-125. חוליה קונית עליונה. פתח 60 ס"מ. קוטר 100 ס"מ עומק עד 120 ס"מ</t>
  </si>
  <si>
    <t>07.2.015</t>
  </si>
  <si>
    <t>תא ביקורת יבש על קו ביוב רדוד. הצנרת בתחום התא עשויה HDPE ובתוך תחום התא חלקה העליון חתוך לצורך טיפול. התקרה והמכסה יחד עם קטע של חוליה משמשים גישה לטיפול. הכל עטוף בטון מסביב. הצנרת בשוחה נמדדת במסגרת פרק הצנרת. המחיר עבור השוחה בלבד וכל סידורי התקנה. בהתאם לפרט עקרוני מצורף. שוחה ?60 פתח 50 עומס D-400.</t>
  </si>
  <si>
    <t>07.2.016</t>
  </si>
  <si>
    <t>תא ביקורת יבש על קו ביוב רדוד. הצנרת בתחום התא עשויה HDPE ובתוך תחום התא חלקה העליון חתוך לצורך טיפול. התקרה והמכסה יחד עם קטע של חוליה משמשים גישה לטיפול. הכל עטוף בטון מסביב. הצנרת בשוחה נמדדת במסגרת פרק הצנרת. המחיר עבור השוחה בלבד וכל סידורי התקנה. בהתאם לפרט עקרוני מצורף. שוחה ?80 פתח 60 עומס D-400.</t>
  </si>
  <si>
    <t>07.2.017</t>
  </si>
  <si>
    <t>תוספת מחיר לתא בקוטר 60 ס"מ עבור תקרה ומכסה לעומס D-400 במקום B-125</t>
  </si>
  <si>
    <t>07.2.018</t>
  </si>
  <si>
    <t>תוספת מחיר לתא בקוטר 80 ס"מ עבור תקרה ומכסה לעומס D-400 במקום B-125</t>
  </si>
  <si>
    <t>07.2.019</t>
  </si>
  <si>
    <t>תוספת מחיר לתא בקוטר 100-125 ס"מ עבור תקרה ומכסה לעומס D-400 (קונוס עליון, פקק 60 ס"מ) במקום B-125</t>
  </si>
  <si>
    <t>07.2.020</t>
  </si>
  <si>
    <t>התחברות לתא בקורת קיים בכל עומק כולל עיבוד מחדש, תאום ותיקון התא</t>
  </si>
  <si>
    <t>07.2.021</t>
  </si>
  <si>
    <t>תוספת עבור התקנת תא בקוטר 100-60 ס"מ על קו קיים</t>
  </si>
  <si>
    <t>07.2.022</t>
  </si>
  <si>
    <t>תוספת עבור סידור יציאה סיפוני מתא. הצינור נמדד בנפרד, קומפלט</t>
  </si>
  <si>
    <t>07.2.023</t>
  </si>
  <si>
    <t>ביטול שוחה/קולטן קיים בכל קוטר ועומק בהתאם למפרט, לרבות סתימת קווי הביוב וגמר עליון מותאם לשטח (אספלט, בטון, ריצוף וכו'), קומפלט</t>
  </si>
  <si>
    <t>07.2.024</t>
  </si>
  <si>
    <t>סידור המאפשר עקיפה של קטע קו או שוחת ביוב וניקוז פעילים לצורך שינוי, תיקון או חידוש. סידור העקיפה כולל חסימה במעלה הקו, מערכת שאיבה מותאמת לנוזל ולספיקות המבוססת על משאבת ביוב, מנוע דיזל או גנרטור, מפעיל צמוד, סידורים לגיבוי מוחלט, קו סניקה זמני עד השוחה במורד הזרימה. קומפלט למשך יממה.</t>
  </si>
  <si>
    <t>07.3.000</t>
  </si>
  <si>
    <t>שונות</t>
  </si>
  <si>
    <t>07.3.001</t>
  </si>
  <si>
    <t>עבודות רג'י בהתאם להוראת המפקח. שרברב/רתך מקצועי</t>
  </si>
  <si>
    <t xml:space="preserve"> ש"ע</t>
  </si>
  <si>
    <t>07.3.002</t>
  </si>
  <si>
    <t>עבודות רג'י בהתאם להוראת המפקח. עוזר שרברב/ עוזר רתך מקצועי</t>
  </si>
  <si>
    <t>07.3.003</t>
  </si>
  <si>
    <t>פרוק צנרת קיימת (מים, שפכים וכו') גלויה וצנרת סמויה המפריעה לצנרת החדשה</t>
  </si>
  <si>
    <t>07.3.004</t>
  </si>
  <si>
    <t>פתיחת כביש אספלט בניסור וסגירתו לאחר מכן בשכבות כדוגמת הקיים לרבות כל שכבות המצעים ותיקון אבני השפה</t>
  </si>
  <si>
    <t xml:space="preserve"> מ"ר</t>
  </si>
  <si>
    <t>07.3.005</t>
  </si>
  <si>
    <t>תוספת עבור אספקת אבני שפה לכביש/מדרכה, במקום אלו אשר ינזקו בעת הפרוק וההתקנה</t>
  </si>
  <si>
    <t>07.3.006</t>
  </si>
  <si>
    <t>צילום וידיאו של כל צנרת השפכים והתיעול המותקנת מתחת הרצפה. הצילום לפני תחילת הביצוע או אחרי הביצוע לפני יציקת הרצפה. אורך הצנרת כ- 180 מ'</t>
  </si>
  <si>
    <t>קומפ'</t>
  </si>
  <si>
    <t>07.3.007</t>
  </si>
  <si>
    <t>מדידה של כל השטח הכולל קווים של ביוב ותיעול, בנוסף לסימון גודל, שיפוע של הקווים, גבהים של כל החצר, גובה שוחות</t>
  </si>
  <si>
    <t>07.3.008</t>
  </si>
  <si>
    <t>הצפת החצר במים לזיהוי נקודות נמוכות בחצר ולהבנת כיוון זרימת המים בחצר</t>
  </si>
  <si>
    <t>07.3.009</t>
  </si>
  <si>
    <t>הכנת תכנית לביצוע לפני תחילת הביצוע בהסתמך על תכניות למכרז, בפורמט DWG ו- PDF</t>
  </si>
  <si>
    <t>כתב כמויות למכרז פומבי מספר 24/2022 להסדרת תשתיות בחצר ספקים במרכז הרפואי הלל יפה</t>
  </si>
  <si>
    <t xml:space="preserve">מחיר ליחידה </t>
  </si>
  <si>
    <t xml:space="preserve">סה"כ </t>
  </si>
  <si>
    <t>מע"מ</t>
  </si>
  <si>
    <t xml:space="preserve">סה"כ כולל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</si>
</sst>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5" formatCode="#,###,##0.00"/>
  </numFmts>
  <fonts count="8" x14ac:knownFonts="1">
    <font>
      <sz val="11"/>
      <color theme="1"/>
      <name val="Arial"/>
      <family val="2"/>
      <scheme val="minor"/>
    </font>
    <font>
      <b/>
      <sz val="13"/>
      <color theme="1"/>
      <name val="Arial"/>
      <family val="2"/>
      <scheme val="minor"/>
    </font>
    <font>
      <b/>
      <sz val="13"/>
      <color rgb="FF0000FF"/>
      <name val="Arial"/>
      <family val="2"/>
      <scheme val="minor"/>
    </font>
    <font>
      <sz val="11"/>
      <color theme="1"/>
      <name val="Arial"/>
      <family val="2"/>
      <scheme val="minor"/>
    </font>
    <font>
      <b/>
      <sz val="11"/>
      <color theme="1"/>
      <name val="Arial"/>
      <family val="2"/>
      <scheme val="minor"/>
    </font>
    <font>
      <b/>
      <sz val="12"/>
      <color rgb="FF0000FF"/>
      <name val="Arial"/>
      <family val="2"/>
      <scheme val="minor"/>
    </font>
    <font>
      <b/>
      <sz val="12"/>
      <color theme="1"/>
      <name val="Arial"/>
      <family val="2"/>
      <scheme val="minor"/>
    </font>
    <font>
      <b/>
      <u/>
      <sz val="14"/>
      <color theme="1"/>
      <name val="Arial"/>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32">
    <xf numFmtId="0" fontId="0" fillId="0" borderId="0" xfId="0"/>
    <xf numFmtId="49" fontId="0" fillId="0" borderId="0" xfId="0" applyNumberFormat="1" applyAlignment="1">
      <alignment horizontal="left"/>
    </xf>
    <xf numFmtId="49" fontId="0" fillId="0" borderId="0" xfId="0" applyNumberFormat="1" applyAlignment="1">
      <alignment horizontal="right" wrapText="1"/>
    </xf>
    <xf numFmtId="164" fontId="0" fillId="0" borderId="0" xfId="0" applyNumberFormat="1"/>
    <xf numFmtId="165" fontId="0" fillId="0" borderId="0" xfId="0" applyNumberFormat="1"/>
    <xf numFmtId="0" fontId="1" fillId="0" borderId="0" xfId="0" applyFont="1"/>
    <xf numFmtId="0" fontId="2" fillId="0" borderId="0" xfId="0" applyFont="1" applyAlignment="1"/>
    <xf numFmtId="0" fontId="4" fillId="0" borderId="0" xfId="0" applyFont="1"/>
    <xf numFmtId="49" fontId="0" fillId="0" borderId="1" xfId="0" applyNumberFormat="1" applyBorder="1" applyAlignment="1">
      <alignment horizontal="left"/>
    </xf>
    <xf numFmtId="49" fontId="0" fillId="0" borderId="1" xfId="0" applyNumberFormat="1" applyBorder="1" applyAlignment="1">
      <alignment horizontal="right"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6" fillId="0" borderId="0" xfId="0" applyFont="1" applyAlignment="1">
      <alignment horizontal="center" vertical="center"/>
    </xf>
    <xf numFmtId="165" fontId="4" fillId="0" borderId="0" xfId="0" applyNumberFormat="1" applyFont="1"/>
    <xf numFmtId="49" fontId="4" fillId="2" borderId="1" xfId="0" applyNumberFormat="1" applyFont="1" applyFill="1" applyBorder="1" applyAlignment="1">
      <alignment horizontal="left"/>
    </xf>
    <xf numFmtId="49" fontId="4" fillId="2" borderId="1" xfId="0" applyNumberFormat="1" applyFont="1" applyFill="1" applyBorder="1" applyAlignment="1">
      <alignment horizontal="right" wrapText="1"/>
    </xf>
    <xf numFmtId="164" fontId="4" fillId="2" borderId="1" xfId="0" applyNumberFormat="1" applyFont="1" applyFill="1" applyBorder="1"/>
    <xf numFmtId="165" fontId="4" fillId="2" borderId="1" xfId="0" applyNumberFormat="1" applyFont="1" applyFill="1" applyBorder="1"/>
    <xf numFmtId="49" fontId="4" fillId="3" borderId="1" xfId="0" applyNumberFormat="1" applyFont="1" applyFill="1" applyBorder="1" applyAlignment="1">
      <alignment horizontal="left"/>
    </xf>
    <xf numFmtId="49" fontId="4" fillId="3" borderId="1" xfId="0" applyNumberFormat="1" applyFont="1" applyFill="1" applyBorder="1" applyAlignment="1">
      <alignment horizontal="right" wrapText="1"/>
    </xf>
    <xf numFmtId="164" fontId="4" fillId="3" borderId="1" xfId="0" applyNumberFormat="1" applyFont="1" applyFill="1" applyBorder="1"/>
    <xf numFmtId="165" fontId="4" fillId="3" borderId="1" xfId="0" applyNumberFormat="1" applyFont="1" applyFill="1" applyBorder="1"/>
    <xf numFmtId="0" fontId="7" fillId="0" borderId="0" xfId="0" applyFont="1"/>
    <xf numFmtId="43" fontId="0" fillId="0" borderId="1" xfId="1" applyFont="1" applyBorder="1"/>
    <xf numFmtId="43" fontId="4" fillId="2" borderId="1" xfId="1" applyFont="1" applyFill="1" applyBorder="1"/>
    <xf numFmtId="165" fontId="6" fillId="0" borderId="1" xfId="0" applyNumberFormat="1" applyFont="1" applyBorder="1"/>
    <xf numFmtId="0" fontId="6" fillId="0" borderId="1" xfId="0" applyFont="1" applyBorder="1"/>
    <xf numFmtId="0" fontId="6" fillId="2" borderId="1" xfId="0" applyFont="1" applyFill="1" applyBorder="1"/>
    <xf numFmtId="43" fontId="6" fillId="0" borderId="1" xfId="1" applyFont="1" applyBorder="1"/>
    <xf numFmtId="43" fontId="6" fillId="2" borderId="1" xfId="0" applyNumberFormat="1" applyFont="1" applyFill="1" applyBorder="1"/>
    <xf numFmtId="43" fontId="0" fillId="0" borderId="1" xfId="1" applyFont="1" applyBorder="1" applyProtection="1">
      <protection locked="0"/>
    </xf>
    <xf numFmtId="43" fontId="4" fillId="2" borderId="1" xfId="1" applyFont="1" applyFill="1" applyBorder="1" applyProtection="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rightToLeft="1" tabSelected="1" topLeftCell="A43" workbookViewId="0">
      <selection activeCell="C8" sqref="C8"/>
    </sheetView>
  </sheetViews>
  <sheetFormatPr defaultColWidth="9.125" defaultRowHeight="14.25" x14ac:dyDescent="0.2"/>
  <cols>
    <col min="1" max="1" width="10.75" customWidth="1"/>
    <col min="2" max="2" width="60.75" customWidth="1"/>
    <col min="5" max="5" width="15.25" bestFit="1" customWidth="1"/>
    <col min="6" max="6" width="15.25" customWidth="1"/>
  </cols>
  <sheetData>
    <row r="1" spans="1:7" ht="18" x14ac:dyDescent="0.25">
      <c r="A1" s="5"/>
      <c r="B1" s="22" t="s">
        <v>104</v>
      </c>
      <c r="C1" s="5"/>
      <c r="D1" s="5"/>
      <c r="E1" s="6"/>
      <c r="F1" s="6"/>
    </row>
    <row r="2" spans="1:7" ht="16.5" x14ac:dyDescent="0.25">
      <c r="A2" s="5"/>
      <c r="B2" s="5"/>
      <c r="C2" s="5"/>
      <c r="D2" s="5"/>
      <c r="E2" s="6"/>
      <c r="F2" s="6"/>
    </row>
    <row r="3" spans="1:7" s="12" customFormat="1" ht="15.75" x14ac:dyDescent="0.2">
      <c r="A3" s="10" t="s">
        <v>0</v>
      </c>
      <c r="B3" s="11" t="s">
        <v>1</v>
      </c>
      <c r="C3" s="11" t="s">
        <v>2</v>
      </c>
      <c r="D3" s="10" t="s">
        <v>3</v>
      </c>
      <c r="E3" s="10" t="s">
        <v>105</v>
      </c>
      <c r="F3" s="10" t="s">
        <v>4</v>
      </c>
    </row>
    <row r="4" spans="1:7" s="7" customFormat="1" ht="15" x14ac:dyDescent="0.25">
      <c r="A4" s="18" t="s">
        <v>5</v>
      </c>
      <c r="B4" s="19" t="s">
        <v>6</v>
      </c>
      <c r="C4" s="19"/>
      <c r="D4" s="20"/>
      <c r="E4" s="21"/>
      <c r="F4" s="21"/>
      <c r="G4" s="13"/>
    </row>
    <row r="5" spans="1:7" s="7" customFormat="1" ht="15" x14ac:dyDescent="0.25">
      <c r="A5" s="18" t="s">
        <v>7</v>
      </c>
      <c r="B5" s="19" t="s">
        <v>8</v>
      </c>
      <c r="C5" s="19"/>
      <c r="D5" s="20"/>
      <c r="E5" s="21"/>
      <c r="F5" s="21"/>
      <c r="G5" s="13"/>
    </row>
    <row r="6" spans="1:7" s="7" customFormat="1" ht="15" x14ac:dyDescent="0.25">
      <c r="A6" s="14" t="s">
        <v>9</v>
      </c>
      <c r="B6" s="15" t="s">
        <v>10</v>
      </c>
      <c r="C6" s="15"/>
      <c r="D6" s="16"/>
      <c r="E6" s="17"/>
      <c r="F6" s="17"/>
      <c r="G6" s="13"/>
    </row>
    <row r="7" spans="1:7" ht="28.5" x14ac:dyDescent="0.2">
      <c r="A7" s="8" t="s">
        <v>11</v>
      </c>
      <c r="B7" s="9" t="s">
        <v>12</v>
      </c>
      <c r="C7" s="9" t="s">
        <v>13</v>
      </c>
      <c r="D7" s="23">
        <v>5</v>
      </c>
      <c r="E7" s="30"/>
      <c r="F7" s="23">
        <f>D7*E7</f>
        <v>0</v>
      </c>
      <c r="G7" s="4"/>
    </row>
    <row r="8" spans="1:7" ht="28.5" x14ac:dyDescent="0.2">
      <c r="A8" s="8" t="s">
        <v>14</v>
      </c>
      <c r="B8" s="9" t="s">
        <v>15</v>
      </c>
      <c r="C8" s="9" t="s">
        <v>13</v>
      </c>
      <c r="D8" s="23">
        <v>10</v>
      </c>
      <c r="E8" s="30"/>
      <c r="F8" s="23">
        <f t="shared" ref="F8:F50" si="0">D8*E8</f>
        <v>0</v>
      </c>
      <c r="G8" s="4"/>
    </row>
    <row r="9" spans="1:7" ht="28.5" x14ac:dyDescent="0.2">
      <c r="A9" s="8" t="s">
        <v>16</v>
      </c>
      <c r="B9" s="9" t="s">
        <v>17</v>
      </c>
      <c r="C9" s="9" t="s">
        <v>18</v>
      </c>
      <c r="D9" s="23">
        <v>1</v>
      </c>
      <c r="E9" s="30"/>
      <c r="F9" s="23">
        <f t="shared" si="0"/>
        <v>0</v>
      </c>
      <c r="G9" s="4"/>
    </row>
    <row r="10" spans="1:7" ht="28.5" x14ac:dyDescent="0.2">
      <c r="A10" s="8" t="s">
        <v>19</v>
      </c>
      <c r="B10" s="9" t="s">
        <v>20</v>
      </c>
      <c r="C10" s="9" t="s">
        <v>18</v>
      </c>
      <c r="D10" s="23">
        <v>1</v>
      </c>
      <c r="E10" s="30"/>
      <c r="F10" s="23">
        <f t="shared" si="0"/>
        <v>0</v>
      </c>
      <c r="G10" s="4"/>
    </row>
    <row r="11" spans="1:7" ht="28.5" x14ac:dyDescent="0.2">
      <c r="A11" s="8" t="s">
        <v>21</v>
      </c>
      <c r="B11" s="9" t="s">
        <v>22</v>
      </c>
      <c r="C11" s="9" t="s">
        <v>18</v>
      </c>
      <c r="D11" s="23">
        <v>3</v>
      </c>
      <c r="E11" s="30"/>
      <c r="F11" s="23">
        <f t="shared" si="0"/>
        <v>0</v>
      </c>
      <c r="G11" s="4"/>
    </row>
    <row r="12" spans="1:7" ht="28.5" x14ac:dyDescent="0.2">
      <c r="A12" s="8" t="s">
        <v>23</v>
      </c>
      <c r="B12" s="9" t="s">
        <v>24</v>
      </c>
      <c r="C12" s="9" t="s">
        <v>18</v>
      </c>
      <c r="D12" s="23">
        <v>1</v>
      </c>
      <c r="E12" s="30"/>
      <c r="F12" s="23">
        <f t="shared" si="0"/>
        <v>0</v>
      </c>
      <c r="G12" s="4"/>
    </row>
    <row r="13" spans="1:7" x14ac:dyDescent="0.2">
      <c r="A13" s="8" t="s">
        <v>25</v>
      </c>
      <c r="B13" s="9" t="s">
        <v>26</v>
      </c>
      <c r="C13" s="9" t="s">
        <v>18</v>
      </c>
      <c r="D13" s="23">
        <v>1</v>
      </c>
      <c r="E13" s="30"/>
      <c r="F13" s="23">
        <f t="shared" si="0"/>
        <v>0</v>
      </c>
      <c r="G13" s="4"/>
    </row>
    <row r="14" spans="1:7" x14ac:dyDescent="0.2">
      <c r="A14" s="8" t="s">
        <v>27</v>
      </c>
      <c r="B14" s="9" t="s">
        <v>28</v>
      </c>
      <c r="C14" s="9" t="s">
        <v>18</v>
      </c>
      <c r="D14" s="23">
        <v>1</v>
      </c>
      <c r="E14" s="30"/>
      <c r="F14" s="23">
        <f t="shared" si="0"/>
        <v>0</v>
      </c>
      <c r="G14" s="4"/>
    </row>
    <row r="15" spans="1:7" ht="42.75" x14ac:dyDescent="0.2">
      <c r="A15" s="8" t="s">
        <v>29</v>
      </c>
      <c r="B15" s="9" t="s">
        <v>30</v>
      </c>
      <c r="C15" s="9" t="s">
        <v>18</v>
      </c>
      <c r="D15" s="23">
        <v>1</v>
      </c>
      <c r="E15" s="30"/>
      <c r="F15" s="23">
        <f t="shared" si="0"/>
        <v>0</v>
      </c>
      <c r="G15" s="4"/>
    </row>
    <row r="16" spans="1:7" s="7" customFormat="1" ht="15" x14ac:dyDescent="0.25">
      <c r="A16" s="14" t="s">
        <v>31</v>
      </c>
      <c r="B16" s="15" t="s">
        <v>32</v>
      </c>
      <c r="C16" s="15"/>
      <c r="D16" s="24"/>
      <c r="E16" s="31"/>
      <c r="F16" s="24"/>
      <c r="G16" s="13"/>
    </row>
    <row r="17" spans="1:7" ht="28.5" x14ac:dyDescent="0.2">
      <c r="A17" s="8" t="s">
        <v>33</v>
      </c>
      <c r="B17" s="9" t="s">
        <v>34</v>
      </c>
      <c r="C17" s="9" t="s">
        <v>13</v>
      </c>
      <c r="D17" s="23">
        <v>20</v>
      </c>
      <c r="E17" s="30"/>
      <c r="F17" s="23">
        <f t="shared" si="0"/>
        <v>0</v>
      </c>
      <c r="G17" s="4"/>
    </row>
    <row r="18" spans="1:7" ht="28.5" x14ac:dyDescent="0.2">
      <c r="A18" s="8" t="s">
        <v>35</v>
      </c>
      <c r="B18" s="9" t="s">
        <v>36</v>
      </c>
      <c r="C18" s="9" t="s">
        <v>13</v>
      </c>
      <c r="D18" s="23">
        <v>85</v>
      </c>
      <c r="E18" s="30"/>
      <c r="F18" s="23">
        <f t="shared" si="0"/>
        <v>0</v>
      </c>
      <c r="G18" s="4"/>
    </row>
    <row r="19" spans="1:7" ht="28.5" x14ac:dyDescent="0.2">
      <c r="A19" s="8" t="s">
        <v>37</v>
      </c>
      <c r="B19" s="9" t="s">
        <v>38</v>
      </c>
      <c r="C19" s="9" t="s">
        <v>18</v>
      </c>
      <c r="D19" s="23">
        <v>35</v>
      </c>
      <c r="E19" s="30"/>
      <c r="F19" s="23">
        <f t="shared" si="0"/>
        <v>0</v>
      </c>
      <c r="G19" s="4"/>
    </row>
    <row r="20" spans="1:7" x14ac:dyDescent="0.2">
      <c r="A20" s="8" t="s">
        <v>39</v>
      </c>
      <c r="B20" s="9" t="s">
        <v>40</v>
      </c>
      <c r="C20" s="9" t="s">
        <v>13</v>
      </c>
      <c r="D20" s="23">
        <v>60</v>
      </c>
      <c r="E20" s="30"/>
      <c r="F20" s="23">
        <f t="shared" si="0"/>
        <v>0</v>
      </c>
      <c r="G20" s="4"/>
    </row>
    <row r="21" spans="1:7" x14ac:dyDescent="0.2">
      <c r="A21" s="8" t="s">
        <v>41</v>
      </c>
      <c r="B21" s="9" t="s">
        <v>42</v>
      </c>
      <c r="C21" s="9" t="s">
        <v>13</v>
      </c>
      <c r="D21" s="23">
        <v>70</v>
      </c>
      <c r="E21" s="30"/>
      <c r="F21" s="23">
        <f t="shared" si="0"/>
        <v>0</v>
      </c>
      <c r="G21" s="4"/>
    </row>
    <row r="22" spans="1:7" x14ac:dyDescent="0.2">
      <c r="A22" s="8" t="s">
        <v>43</v>
      </c>
      <c r="B22" s="9" t="s">
        <v>44</v>
      </c>
      <c r="C22" s="9" t="s">
        <v>13</v>
      </c>
      <c r="D22" s="23">
        <v>100</v>
      </c>
      <c r="E22" s="30"/>
      <c r="F22" s="23">
        <f t="shared" si="0"/>
        <v>0</v>
      </c>
      <c r="G22" s="4"/>
    </row>
    <row r="23" spans="1:7" ht="28.5" x14ac:dyDescent="0.2">
      <c r="A23" s="8" t="s">
        <v>45</v>
      </c>
      <c r="B23" s="9" t="s">
        <v>46</v>
      </c>
      <c r="C23" s="9" t="s">
        <v>18</v>
      </c>
      <c r="D23" s="23">
        <v>3</v>
      </c>
      <c r="E23" s="30"/>
      <c r="F23" s="23">
        <f t="shared" si="0"/>
        <v>0</v>
      </c>
      <c r="G23" s="4"/>
    </row>
    <row r="24" spans="1:7" ht="28.5" x14ac:dyDescent="0.2">
      <c r="A24" s="8" t="s">
        <v>47</v>
      </c>
      <c r="B24" s="9" t="s">
        <v>48</v>
      </c>
      <c r="C24" s="9" t="s">
        <v>18</v>
      </c>
      <c r="D24" s="23">
        <v>3</v>
      </c>
      <c r="E24" s="30"/>
      <c r="F24" s="23">
        <f t="shared" si="0"/>
        <v>0</v>
      </c>
      <c r="G24" s="4"/>
    </row>
    <row r="25" spans="1:7" x14ac:dyDescent="0.2">
      <c r="A25" s="8" t="s">
        <v>49</v>
      </c>
      <c r="B25" s="9" t="s">
        <v>50</v>
      </c>
      <c r="C25" s="9" t="s">
        <v>18</v>
      </c>
      <c r="D25" s="23">
        <v>1</v>
      </c>
      <c r="E25" s="30"/>
      <c r="F25" s="23">
        <f t="shared" si="0"/>
        <v>0</v>
      </c>
      <c r="G25" s="4"/>
    </row>
    <row r="26" spans="1:7" ht="57" x14ac:dyDescent="0.2">
      <c r="A26" s="8" t="s">
        <v>51</v>
      </c>
      <c r="B26" s="9" t="s">
        <v>52</v>
      </c>
      <c r="C26" s="9" t="s">
        <v>13</v>
      </c>
      <c r="D26" s="23">
        <v>35</v>
      </c>
      <c r="E26" s="30"/>
      <c r="F26" s="23">
        <f t="shared" si="0"/>
        <v>0</v>
      </c>
      <c r="G26" s="4"/>
    </row>
    <row r="27" spans="1:7" ht="57" x14ac:dyDescent="0.2">
      <c r="A27" s="8" t="s">
        <v>53</v>
      </c>
      <c r="B27" s="9" t="s">
        <v>54</v>
      </c>
      <c r="C27" s="9" t="s">
        <v>13</v>
      </c>
      <c r="D27" s="23">
        <v>30</v>
      </c>
      <c r="E27" s="30"/>
      <c r="F27" s="23">
        <f t="shared" si="0"/>
        <v>0</v>
      </c>
      <c r="G27" s="4"/>
    </row>
    <row r="28" spans="1:7" ht="28.5" x14ac:dyDescent="0.2">
      <c r="A28" s="8" t="s">
        <v>55</v>
      </c>
      <c r="B28" s="9" t="s">
        <v>56</v>
      </c>
      <c r="C28" s="9" t="s">
        <v>18</v>
      </c>
      <c r="D28" s="23">
        <v>1</v>
      </c>
      <c r="E28" s="30"/>
      <c r="F28" s="23">
        <f t="shared" si="0"/>
        <v>0</v>
      </c>
      <c r="G28" s="4"/>
    </row>
    <row r="29" spans="1:7" ht="28.5" x14ac:dyDescent="0.2">
      <c r="A29" s="8" t="s">
        <v>57</v>
      </c>
      <c r="B29" s="9" t="s">
        <v>58</v>
      </c>
      <c r="C29" s="9" t="s">
        <v>18</v>
      </c>
      <c r="D29" s="23">
        <v>5</v>
      </c>
      <c r="E29" s="30"/>
      <c r="F29" s="23">
        <f t="shared" si="0"/>
        <v>0</v>
      </c>
      <c r="G29" s="4"/>
    </row>
    <row r="30" spans="1:7" ht="28.5" x14ac:dyDescent="0.2">
      <c r="A30" s="8" t="s">
        <v>59</v>
      </c>
      <c r="B30" s="9" t="s">
        <v>60</v>
      </c>
      <c r="C30" s="9" t="s">
        <v>18</v>
      </c>
      <c r="D30" s="23">
        <v>1</v>
      </c>
      <c r="E30" s="30"/>
      <c r="F30" s="23">
        <f t="shared" si="0"/>
        <v>0</v>
      </c>
      <c r="G30" s="4"/>
    </row>
    <row r="31" spans="1:7" ht="71.25" x14ac:dyDescent="0.2">
      <c r="A31" s="8" t="s">
        <v>61</v>
      </c>
      <c r="B31" s="9" t="s">
        <v>62</v>
      </c>
      <c r="C31" s="9" t="s">
        <v>18</v>
      </c>
      <c r="D31" s="23">
        <v>2</v>
      </c>
      <c r="E31" s="30"/>
      <c r="F31" s="23">
        <f t="shared" si="0"/>
        <v>0</v>
      </c>
      <c r="G31" s="4"/>
    </row>
    <row r="32" spans="1:7" ht="71.25" x14ac:dyDescent="0.2">
      <c r="A32" s="8" t="s">
        <v>63</v>
      </c>
      <c r="B32" s="9" t="s">
        <v>64</v>
      </c>
      <c r="C32" s="9" t="s">
        <v>18</v>
      </c>
      <c r="D32" s="23">
        <v>1</v>
      </c>
      <c r="E32" s="30"/>
      <c r="F32" s="23">
        <f t="shared" si="0"/>
        <v>0</v>
      </c>
      <c r="G32" s="4"/>
    </row>
    <row r="33" spans="1:7" ht="28.5" x14ac:dyDescent="0.2">
      <c r="A33" s="8" t="s">
        <v>65</v>
      </c>
      <c r="B33" s="9" t="s">
        <v>66</v>
      </c>
      <c r="C33" s="9" t="s">
        <v>18</v>
      </c>
      <c r="D33" s="23">
        <v>1</v>
      </c>
      <c r="E33" s="30"/>
      <c r="F33" s="23">
        <f t="shared" si="0"/>
        <v>0</v>
      </c>
      <c r="G33" s="4"/>
    </row>
    <row r="34" spans="1:7" ht="28.5" x14ac:dyDescent="0.2">
      <c r="A34" s="8" t="s">
        <v>67</v>
      </c>
      <c r="B34" s="9" t="s">
        <v>68</v>
      </c>
      <c r="C34" s="9" t="s">
        <v>18</v>
      </c>
      <c r="D34" s="23">
        <v>5</v>
      </c>
      <c r="E34" s="30"/>
      <c r="F34" s="23">
        <f t="shared" si="0"/>
        <v>0</v>
      </c>
      <c r="G34" s="4"/>
    </row>
    <row r="35" spans="1:7" ht="28.5" x14ac:dyDescent="0.2">
      <c r="A35" s="8" t="s">
        <v>69</v>
      </c>
      <c r="B35" s="9" t="s">
        <v>70</v>
      </c>
      <c r="C35" s="9" t="s">
        <v>18</v>
      </c>
      <c r="D35" s="23">
        <v>1</v>
      </c>
      <c r="E35" s="30"/>
      <c r="F35" s="23">
        <f t="shared" si="0"/>
        <v>0</v>
      </c>
      <c r="G35" s="4"/>
    </row>
    <row r="36" spans="1:7" x14ac:dyDescent="0.2">
      <c r="A36" s="8" t="s">
        <v>71</v>
      </c>
      <c r="B36" s="9" t="s">
        <v>72</v>
      </c>
      <c r="C36" s="9" t="s">
        <v>18</v>
      </c>
      <c r="D36" s="23">
        <v>1</v>
      </c>
      <c r="E36" s="30"/>
      <c r="F36" s="23">
        <f t="shared" si="0"/>
        <v>0</v>
      </c>
      <c r="G36" s="4"/>
    </row>
    <row r="37" spans="1:7" x14ac:dyDescent="0.2">
      <c r="A37" s="8" t="s">
        <v>73</v>
      </c>
      <c r="B37" s="9" t="s">
        <v>74</v>
      </c>
      <c r="C37" s="9" t="s">
        <v>18</v>
      </c>
      <c r="D37" s="23">
        <v>1</v>
      </c>
      <c r="E37" s="30"/>
      <c r="F37" s="23">
        <f t="shared" si="0"/>
        <v>0</v>
      </c>
      <c r="G37" s="4"/>
    </row>
    <row r="38" spans="1:7" x14ac:dyDescent="0.2">
      <c r="A38" s="8" t="s">
        <v>75</v>
      </c>
      <c r="B38" s="9" t="s">
        <v>76</v>
      </c>
      <c r="C38" s="9" t="s">
        <v>18</v>
      </c>
      <c r="D38" s="23">
        <v>1</v>
      </c>
      <c r="E38" s="30"/>
      <c r="F38" s="23">
        <f t="shared" si="0"/>
        <v>0</v>
      </c>
      <c r="G38" s="4"/>
    </row>
    <row r="39" spans="1:7" ht="28.5" x14ac:dyDescent="0.2">
      <c r="A39" s="8" t="s">
        <v>77</v>
      </c>
      <c r="B39" s="9" t="s">
        <v>78</v>
      </c>
      <c r="C39" s="9" t="s">
        <v>18</v>
      </c>
      <c r="D39" s="23">
        <v>2</v>
      </c>
      <c r="E39" s="30"/>
      <c r="F39" s="23">
        <f t="shared" si="0"/>
        <v>0</v>
      </c>
      <c r="G39" s="4"/>
    </row>
    <row r="40" spans="1:7" ht="57" x14ac:dyDescent="0.2">
      <c r="A40" s="8" t="s">
        <v>79</v>
      </c>
      <c r="B40" s="9" t="s">
        <v>80</v>
      </c>
      <c r="C40" s="9" t="s">
        <v>18</v>
      </c>
      <c r="D40" s="23">
        <v>2</v>
      </c>
      <c r="E40" s="30"/>
      <c r="F40" s="23">
        <f t="shared" si="0"/>
        <v>0</v>
      </c>
      <c r="G40" s="4"/>
    </row>
    <row r="41" spans="1:7" s="7" customFormat="1" ht="15" x14ac:dyDescent="0.25">
      <c r="A41" s="14" t="s">
        <v>81</v>
      </c>
      <c r="B41" s="15" t="s">
        <v>82</v>
      </c>
      <c r="C41" s="15"/>
      <c r="D41" s="24"/>
      <c r="E41" s="31"/>
      <c r="F41" s="24"/>
      <c r="G41" s="13"/>
    </row>
    <row r="42" spans="1:7" x14ac:dyDescent="0.2">
      <c r="A42" s="8" t="s">
        <v>83</v>
      </c>
      <c r="B42" s="9" t="s">
        <v>84</v>
      </c>
      <c r="C42" s="9" t="s">
        <v>85</v>
      </c>
      <c r="D42" s="23">
        <v>20</v>
      </c>
      <c r="E42" s="30"/>
      <c r="F42" s="23">
        <f t="shared" si="0"/>
        <v>0</v>
      </c>
      <c r="G42" s="4"/>
    </row>
    <row r="43" spans="1:7" x14ac:dyDescent="0.2">
      <c r="A43" s="8" t="s">
        <v>86</v>
      </c>
      <c r="B43" s="9" t="s">
        <v>87</v>
      </c>
      <c r="C43" s="9" t="s">
        <v>85</v>
      </c>
      <c r="D43" s="23">
        <v>20</v>
      </c>
      <c r="E43" s="30"/>
      <c r="F43" s="23">
        <f t="shared" si="0"/>
        <v>0</v>
      </c>
      <c r="G43" s="4"/>
    </row>
    <row r="44" spans="1:7" x14ac:dyDescent="0.2">
      <c r="A44" s="8" t="s">
        <v>88</v>
      </c>
      <c r="B44" s="9" t="s">
        <v>89</v>
      </c>
      <c r="C44" s="9" t="s">
        <v>18</v>
      </c>
      <c r="D44" s="23">
        <v>1</v>
      </c>
      <c r="E44" s="30"/>
      <c r="F44" s="23">
        <f t="shared" si="0"/>
        <v>0</v>
      </c>
      <c r="G44" s="4"/>
    </row>
    <row r="45" spans="1:7" ht="28.5" x14ac:dyDescent="0.2">
      <c r="A45" s="8" t="s">
        <v>90</v>
      </c>
      <c r="B45" s="9" t="s">
        <v>91</v>
      </c>
      <c r="C45" s="9" t="s">
        <v>92</v>
      </c>
      <c r="D45" s="23">
        <v>180</v>
      </c>
      <c r="E45" s="30"/>
      <c r="F45" s="23">
        <f t="shared" si="0"/>
        <v>0</v>
      </c>
      <c r="G45" s="4"/>
    </row>
    <row r="46" spans="1:7" ht="28.5" x14ac:dyDescent="0.2">
      <c r="A46" s="8" t="s">
        <v>93</v>
      </c>
      <c r="B46" s="9" t="s">
        <v>94</v>
      </c>
      <c r="C46" s="9" t="s">
        <v>13</v>
      </c>
      <c r="D46" s="23">
        <v>5</v>
      </c>
      <c r="E46" s="30"/>
      <c r="F46" s="23">
        <f t="shared" si="0"/>
        <v>0</v>
      </c>
      <c r="G46" s="4"/>
    </row>
    <row r="47" spans="1:7" ht="28.5" x14ac:dyDescent="0.2">
      <c r="A47" s="8" t="s">
        <v>95</v>
      </c>
      <c r="B47" s="9" t="s">
        <v>96</v>
      </c>
      <c r="C47" s="9" t="s">
        <v>97</v>
      </c>
      <c r="D47" s="23">
        <v>2</v>
      </c>
      <c r="E47" s="30"/>
      <c r="F47" s="23">
        <f t="shared" si="0"/>
        <v>0</v>
      </c>
      <c r="G47" s="4"/>
    </row>
    <row r="48" spans="1:7" ht="28.5" x14ac:dyDescent="0.2">
      <c r="A48" s="8" t="s">
        <v>98</v>
      </c>
      <c r="B48" s="9" t="s">
        <v>99</v>
      </c>
      <c r="C48" s="9" t="s">
        <v>18</v>
      </c>
      <c r="D48" s="23">
        <v>1</v>
      </c>
      <c r="E48" s="30"/>
      <c r="F48" s="23">
        <f t="shared" si="0"/>
        <v>0</v>
      </c>
      <c r="G48" s="4"/>
    </row>
    <row r="49" spans="1:7" x14ac:dyDescent="0.2">
      <c r="A49" s="8" t="s">
        <v>100</v>
      </c>
      <c r="B49" s="9" t="s">
        <v>101</v>
      </c>
      <c r="C49" s="9" t="s">
        <v>18</v>
      </c>
      <c r="D49" s="23">
        <v>1</v>
      </c>
      <c r="E49" s="30"/>
      <c r="F49" s="23">
        <f t="shared" si="0"/>
        <v>0</v>
      </c>
      <c r="G49" s="4"/>
    </row>
    <row r="50" spans="1:7" ht="28.5" x14ac:dyDescent="0.2">
      <c r="A50" s="8" t="s">
        <v>102</v>
      </c>
      <c r="B50" s="9" t="s">
        <v>103</v>
      </c>
      <c r="C50" s="9" t="s">
        <v>18</v>
      </c>
      <c r="D50" s="23">
        <v>1</v>
      </c>
      <c r="E50" s="30"/>
      <c r="F50" s="23">
        <f t="shared" si="0"/>
        <v>0</v>
      </c>
      <c r="G50" s="4"/>
    </row>
    <row r="51" spans="1:7" ht="15.75" x14ac:dyDescent="0.25">
      <c r="A51" s="1"/>
      <c r="B51" s="2"/>
      <c r="C51" s="2"/>
      <c r="D51" s="3"/>
      <c r="E51" s="25" t="s">
        <v>106</v>
      </c>
      <c r="F51" s="25">
        <f>SUM(F7:F50)</f>
        <v>0</v>
      </c>
      <c r="G51" s="4"/>
    </row>
    <row r="52" spans="1:7" ht="15.75" x14ac:dyDescent="0.25">
      <c r="E52" s="26" t="s">
        <v>107</v>
      </c>
      <c r="F52" s="28">
        <f>F51*0.17</f>
        <v>0</v>
      </c>
    </row>
    <row r="53" spans="1:7" ht="15.75" x14ac:dyDescent="0.25">
      <c r="E53" s="27" t="s">
        <v>108</v>
      </c>
      <c r="F53" s="29">
        <f>F51+F52</f>
        <v>0</v>
      </c>
    </row>
  </sheetData>
  <sheetProtection algorithmName="SHA-512" hashValue="4nDUKy9eKA9T9Re1oF8jfWjQm3rFdhuOf+iOblLn1Ad+E5YJrsVbzldqYKEqsQgPQVDIEAS3Y+z+O8bzKuRApg==" saltValue="rCw53BN+N7Ja4vWb7uOZ5g==" spinCount="100000"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השוואת הצעות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עידו קאופשטיין</dc:creator>
  <cp:lastModifiedBy>user</cp:lastModifiedBy>
  <cp:lastPrinted>2022-12-07T12:34:03Z</cp:lastPrinted>
  <dcterms:created xsi:type="dcterms:W3CDTF">2022-12-04T08:01:19Z</dcterms:created>
  <dcterms:modified xsi:type="dcterms:W3CDTF">2022-12-15T10:23:26Z</dcterms:modified>
</cp:coreProperties>
</file>