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C:\Users\efratk\Desktop\פרסום בנעמה\"/>
    </mc:Choice>
  </mc:AlternateContent>
  <bookViews>
    <workbookView xWindow="0" yWindow="0" windowWidth="28800" windowHeight="11760"/>
  </bookViews>
  <sheets>
    <sheet name="טבלה א - הצעה לשרותי תחזוקה " sheetId="1" r:id="rId1"/>
    <sheet name="טבלה ב - ציוד ואביזרים " sheetId="2" r:id="rId2"/>
  </sheets>
  <definedNames>
    <definedName name="_xlnm.Print_Area" localSheetId="1">'טבלה ב - ציוד ואביזרים '!$A$1:$H$58</definedName>
    <definedName name="Z_23D80CFE_F2DC_425E_BB5E_9BB4BA5D1CCF_.wvu.PrintArea" localSheetId="1" hidden="1">'טבלה ב - ציוד ואביזרים '!$A$1:$H$58</definedName>
  </definedNames>
  <calcPr calcId="162913"/>
  <customWorkbookViews>
    <customWorkbookView name="אביעד דבש - תצוגה אישית" guid="{23D80CFE-F2DC-425E-BB5E-9BB4BA5D1CCF}" mergeInterval="0" personalView="1" windowWidth="1720" windowHeight="14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1" l="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6" i="2"/>
  <c r="F6" i="1"/>
  <c r="F7" i="1"/>
  <c r="F8" i="1"/>
  <c r="F9" i="1"/>
  <c r="F10" i="1"/>
  <c r="F11" i="1"/>
  <c r="F12" i="1"/>
  <c r="F5" i="1"/>
  <c r="F50" i="2" l="1"/>
  <c r="F51" i="2" s="1"/>
  <c r="F17" i="1" l="1"/>
  <c r="F13" i="1" l="1"/>
  <c r="F16" i="1" l="1"/>
  <c r="F18" i="1" s="1"/>
  <c r="F14" i="1"/>
</calcChain>
</file>

<file path=xl/sharedStrings.xml><?xml version="1.0" encoding="utf-8"?>
<sst xmlns="http://schemas.openxmlformats.org/spreadsheetml/2006/main" count="140" uniqueCount="84">
  <si>
    <t xml:space="preserve">תאור </t>
  </si>
  <si>
    <t>יחידה</t>
  </si>
  <si>
    <t>יח'</t>
  </si>
  <si>
    <t xml:space="preserve">מס"ד </t>
  </si>
  <si>
    <t>סיכומים</t>
  </si>
  <si>
    <t>הערות</t>
  </si>
  <si>
    <t>סה"כ מחיר ₪ לא כולל מע"מ</t>
  </si>
  <si>
    <t>המחירים אינם כוללים מע"מ</t>
  </si>
  <si>
    <t>הרכישה למערכות חדשות ככל שידרש תבוצע באמצעות הזמנת עבודה חתומה ע"י מורשה חתימה</t>
  </si>
  <si>
    <t>חתימת + חותמת המציע _________________</t>
  </si>
  <si>
    <t>יצרן</t>
  </si>
  <si>
    <t>כל הפרקים הינם אופציונאליים למזמין</t>
  </si>
  <si>
    <t xml:space="preserve">מילוי אבקת כיבוי </t>
  </si>
  <si>
    <t>ק"ג</t>
  </si>
  <si>
    <t>מילוי גז הלוטרון</t>
  </si>
  <si>
    <t>ביצוע שרות ותחזוקה</t>
  </si>
  <si>
    <t>ציוד ואביזרים נילווים</t>
  </si>
  <si>
    <t>המחירים במחירון (לאספקה, התקנת מערכות חדשות) כוללים שנת שרות ואחריות</t>
  </si>
  <si>
    <t>כמות משוערת בשנת שירות אחת</t>
  </si>
  <si>
    <t>מטפה אבקה מוסע על גלגלים 50 ק"ג</t>
  </si>
  <si>
    <t>מטפה קצף מוסע על גלגלים 50 ליטר</t>
  </si>
  <si>
    <t>מטפה אבקה 12 ק"ג  כולל וו תליה</t>
  </si>
  <si>
    <t>מטפה אבקה 6 ק"ג  כולל וו תליה</t>
  </si>
  <si>
    <t>מטפה אבקה 3 ק"ג  כולל וו תליה</t>
  </si>
  <si>
    <t>מטפה אבקה 2 ק"ג  כולל וו תליה</t>
  </si>
  <si>
    <t>קופסא למפתח חירום + פטישון</t>
  </si>
  <si>
    <t>בדיקה ותחזוקה שנתית למטפה אבקה/קצף/גז מכל סוג ובכל משקל לפי ת"י 129 כולל הובלה, ריקון, בדיקת שלמות, תיקוני צבע, השלמת או החלפת כל החלקים הפגומים לרבות אטמים, רגש לחץ, שעון מד לחץ, ניצרה, גישתה, צינור מפזרת וכד', מילוי מחדש, הטבעת תאריך הבדיקה, הובלה וחיבור מחדש. (לא כולל עלות גז/אבקת כיבוי)</t>
  </si>
  <si>
    <t xml:space="preserve">סה"כ מחיר לא כולל מע"מ </t>
  </si>
  <si>
    <t xml:space="preserve">שלט P.V.C פולט אור 15/30 (עפ"י תקן פיקוד העורף) </t>
  </si>
  <si>
    <t xml:space="preserve">שלט P.V.C פולט אור 15/20 (עפ"י תקן פיקוד העורף) </t>
  </si>
  <si>
    <t xml:space="preserve">שלט P.V.C פולט אור 15/10 (עפ"י תקן פיקוד העורף) </t>
  </si>
  <si>
    <t xml:space="preserve">שלט P.V.C פולט אור 20/10 (עפ"י תקן פיקוד העורף) </t>
  </si>
  <si>
    <r>
      <t xml:space="preserve">הערה: </t>
    </r>
    <r>
      <rPr>
        <b/>
        <sz val="12"/>
        <color indexed="8"/>
        <rFont val="David"/>
        <family val="2"/>
        <charset val="177"/>
      </rPr>
      <t>המחירים כוללים אספקה והתקנה</t>
    </r>
  </si>
  <si>
    <t>וו תליה למטפה</t>
  </si>
  <si>
    <t>גלאי עשן עצמאי</t>
  </si>
  <si>
    <t>מטפה אבקה 1 ק"ג  כולל וו תליה</t>
  </si>
  <si>
    <t>מתאם שטורץ 3''/2''</t>
  </si>
  <si>
    <t>מתאם שטורץ 4''/3''</t>
  </si>
  <si>
    <t>מפתח שטורץ 2/3''</t>
  </si>
  <si>
    <t>גלגל הפעלה לברז כיבוי "2</t>
  </si>
  <si>
    <t>גלגל הפעלה להידרנט "3</t>
  </si>
  <si>
    <t>גלגילון 3/4'' 30 מ' + מזנק</t>
  </si>
  <si>
    <t>זרנוק פוליאסטר 2'' 15 מ'</t>
  </si>
  <si>
    <t xml:space="preserve">מזנק רב שימושי 2'' </t>
  </si>
  <si>
    <t>מחבט כיבוי אש</t>
  </si>
  <si>
    <t>מטפה CO2 6 ק"ג - מיוחד עבור MRI - עשוי מחומר שאינו ממגנט</t>
  </si>
  <si>
    <t>בדיקה ותחזוקה שנתית לזרנוק כיבוי 2'' 15 מ'  + מצמד לפי תקן 365 חלק 3</t>
  </si>
  <si>
    <t>בדיקה ותחזוקה שנתית למזנק 2''</t>
  </si>
  <si>
    <t>בדיקה ותחזוקה שנתית לארון ציוד כיבוי אש (מכל סוג/גודל) כולל צביעה שנתית (עפ"י הצורך)</t>
  </si>
  <si>
    <t>מטפה גז 6 ק"ג  כולל וו תליה</t>
  </si>
  <si>
    <t>מטפה גז 3 ק"ג  כולל וו תליה</t>
  </si>
  <si>
    <t>מטפה גז 2 ק"ג  כולל וו תליה</t>
  </si>
  <si>
    <t>בדיקת לחץ הידרוסטטית למטפה אבקה/קצף/גז מכל סוג ובכל משקל לפי ת"י 129 כולל הובלה, ריקון, בדיקת שלמות, תיקוני צבע, השלמת או החלפת כל החלקים הפגומים לרבות אטמים, רגש לחץ, שעון מד לחץ, ניצרה, גישתה, צינור מפזרת וכד', מילוי מחדש, הטבעת תאריך הבדיקה, הובלה וחיבור מחדש.  (לא כולל עלות גז/אבקת כיבוי)</t>
  </si>
  <si>
    <t xml:space="preserve">שלט P.V.C פנורמי עמדת כיבוי אש 40/20 (עפ"י תקן פיקוד העורף) </t>
  </si>
  <si>
    <t>בדיקה ותחזוקה שנתית לגלגילון כיבוי אש 3/4'' כולל מזנק וברז פתיחה מהירה לפי תקן 2206/2 ותקן 308</t>
  </si>
  <si>
    <t>ביה"ח הלל יפה חדרה - מכרז שירותי אספקה, התקנה ותחזוקה של ציוד כיבוי אש מטלטל - מחירון ציוד וחלקי חילוף + טבלת ציוד - מסמך ג'</t>
  </si>
  <si>
    <t>ביה"ח הלל יפה חדרה - מכרז שירותי אספקה, התקנה ותחזוקה של ציוד כיבוי אש מטלטל - מחירון שירות - מסמך ג'</t>
  </si>
  <si>
    <t>פירוק עמדת כיבוי אש קיימת המכילה זרנוקים/גלגלון/ברז שריפה</t>
  </si>
  <si>
    <t>מטפה קצף 6 ק"ג כולל וו תליה</t>
  </si>
  <si>
    <t>שלט דגל דו כיווני עמדת כיבוי אש 15/15</t>
  </si>
  <si>
    <t>ארגז/ארון כיבוי  120/30/80 - פיברגלס</t>
  </si>
  <si>
    <t>ארגז/ארון כיבוי  80/30/80  - פיברגלס</t>
  </si>
  <si>
    <t>ארגז/ארון כיבוי  60/30/60 - פיברגלס</t>
  </si>
  <si>
    <t>ארגז/ארון כיבוי  120/30/80 - פח</t>
  </si>
  <si>
    <t>ארגז/ארון כיבוי  80/30/80  - פח</t>
  </si>
  <si>
    <t>ארגז/ארון כיבוי  60/30/60 - פח</t>
  </si>
  <si>
    <t xml:space="preserve">לום חוליגן </t>
  </si>
  <si>
    <t>גרזן חילוץ והצלה</t>
  </si>
  <si>
    <t>וו הריסה</t>
  </si>
  <si>
    <t>התקנת עמדת כיבוי אש קיימת המכילה זרנוקים/גלגלון/ברז שריפה</t>
  </si>
  <si>
    <t xml:space="preserve">סה"כ ביצוע שרות ותחזוקה </t>
  </si>
  <si>
    <t>מטפה AVD (ורמיקוליט) - 6 ליטר</t>
  </si>
  <si>
    <t>מטפה AVD (ורמיקוליט) - 3 ליטר</t>
  </si>
  <si>
    <t>מטפה AVD (ורמיקוליט) - 9 ליטר</t>
  </si>
  <si>
    <t xml:space="preserve">מחיר ליח' ₪ לא כולל מע"מ </t>
  </si>
  <si>
    <t xml:space="preserve">מחיר ליח' ₪ </t>
  </si>
  <si>
    <t xml:space="preserve">סה"כ מחיר משוער לשנת שירות אחת ₪ </t>
  </si>
  <si>
    <t xml:space="preserve">סה"כ כולל מע"מ </t>
  </si>
  <si>
    <t>סה"כ ביצוע שרות ותחזוקה משוער לשנה (לא כולל מע"מ)</t>
  </si>
  <si>
    <t>סה"כ מחירון חלקי חילוף וציוד משוער לשנה (לא כולל מע"מ)</t>
  </si>
  <si>
    <t>סה"כ שרותי תחזוקה לשנה (לא כולל מע"מ)</t>
  </si>
  <si>
    <t>סה"כ שרותי תחזוקה לשנה כולל מע"מ</t>
  </si>
  <si>
    <t>משקל 60%</t>
  </si>
  <si>
    <t>משקל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</si>
</sst>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quot;₪&quot;\ #,##0"/>
    <numFmt numFmtId="165" formatCode="&quot;₪&quot;\ #,##0.00"/>
  </numFmts>
  <fonts count="17" x14ac:knownFonts="1">
    <font>
      <sz val="11"/>
      <color theme="1"/>
      <name val="Arial"/>
      <family val="2"/>
      <charset val="177"/>
      <scheme val="minor"/>
    </font>
    <font>
      <b/>
      <sz val="12"/>
      <color indexed="8"/>
      <name val="David"/>
      <family val="2"/>
      <charset val="177"/>
    </font>
    <font>
      <b/>
      <sz val="14"/>
      <name val="David"/>
      <family val="2"/>
    </font>
    <font>
      <sz val="12"/>
      <color theme="1"/>
      <name val="David"/>
      <family val="2"/>
      <charset val="177"/>
    </font>
    <font>
      <b/>
      <sz val="14"/>
      <color theme="1"/>
      <name val="David"/>
      <family val="2"/>
      <charset val="177"/>
    </font>
    <font>
      <sz val="14"/>
      <color theme="1"/>
      <name val="Arial"/>
      <family val="2"/>
    </font>
    <font>
      <b/>
      <sz val="14"/>
      <color rgb="FF000000"/>
      <name val="David"/>
      <family val="2"/>
      <charset val="177"/>
    </font>
    <font>
      <b/>
      <sz val="12"/>
      <color theme="1"/>
      <name val="David"/>
      <family val="2"/>
      <charset val="177"/>
    </font>
    <font>
      <b/>
      <sz val="14"/>
      <color theme="1"/>
      <name val="David"/>
      <family val="2"/>
    </font>
    <font>
      <sz val="12"/>
      <color theme="1"/>
      <name val="David"/>
      <family val="2"/>
    </font>
    <font>
      <b/>
      <sz val="12"/>
      <color theme="1"/>
      <name val="David"/>
      <family val="2"/>
    </font>
    <font>
      <sz val="11"/>
      <name val="Arial"/>
      <family val="2"/>
      <charset val="177"/>
      <scheme val="minor"/>
    </font>
    <font>
      <b/>
      <sz val="14"/>
      <name val="David"/>
      <family val="2"/>
      <charset val="177"/>
    </font>
    <font>
      <b/>
      <sz val="12"/>
      <name val="David"/>
      <family val="2"/>
      <charset val="177"/>
    </font>
    <font>
      <sz val="14"/>
      <name val="Arial"/>
      <family val="2"/>
    </font>
    <font>
      <sz val="12"/>
      <name val="David"/>
      <family val="2"/>
      <charset val="177"/>
    </font>
    <font>
      <sz val="11"/>
      <color theme="1"/>
      <name val="Arial"/>
      <family val="2"/>
      <charset val="177"/>
      <scheme val="minor"/>
    </font>
  </fonts>
  <fills count="11">
    <fill>
      <patternFill patternType="none"/>
    </fill>
    <fill>
      <patternFill patternType="gray125"/>
    </fill>
    <fill>
      <patternFill patternType="solid">
        <fgColor rgb="FF999999"/>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indexed="64"/>
      </right>
      <top/>
      <bottom/>
      <diagonal/>
    </border>
  </borders>
  <cellStyleXfs count="2">
    <xf numFmtId="0" fontId="0" fillId="0" borderId="0"/>
    <xf numFmtId="44" fontId="16" fillId="0" borderId="0" applyFont="0" applyFill="0" applyBorder="0" applyAlignment="0" applyProtection="0"/>
  </cellStyleXfs>
  <cellXfs count="77">
    <xf numFmtId="0" fontId="0" fillId="0" borderId="0" xfId="0"/>
    <xf numFmtId="0" fontId="0" fillId="0" borderId="0" xfId="0" applyAlignment="1">
      <alignment horizontal="center" vertical="center"/>
    </xf>
    <xf numFmtId="0" fontId="3" fillId="0" borderId="1" xfId="0" applyFont="1" applyBorder="1" applyAlignment="1">
      <alignment horizontal="center" vertical="top" wrapText="1" readingOrder="2"/>
    </xf>
    <xf numFmtId="0" fontId="3" fillId="0" borderId="1" xfId="0" applyFont="1" applyBorder="1" applyAlignment="1">
      <alignment horizontal="center" vertical="center" wrapText="1" readingOrder="2"/>
    </xf>
    <xf numFmtId="3" fontId="3" fillId="0" borderId="1" xfId="0" applyNumberFormat="1" applyFont="1" applyBorder="1" applyAlignment="1">
      <alignment horizontal="right" vertical="top" wrapText="1" readingOrder="2"/>
    </xf>
    <xf numFmtId="3" fontId="3" fillId="0" borderId="1" xfId="0" applyNumberFormat="1" applyFont="1" applyBorder="1" applyAlignment="1">
      <alignment horizontal="center" vertical="center" wrapText="1" readingOrder="2"/>
    </xf>
    <xf numFmtId="0" fontId="4" fillId="2" borderId="3" xfId="0" applyFont="1" applyFill="1" applyBorder="1" applyAlignment="1">
      <alignment horizontal="center" vertical="center" wrapText="1" readingOrder="2"/>
    </xf>
    <xf numFmtId="3" fontId="4" fillId="2" borderId="3" xfId="0" applyNumberFormat="1" applyFont="1" applyFill="1" applyBorder="1" applyAlignment="1">
      <alignment horizontal="center" vertical="center" wrapText="1" readingOrder="2"/>
    </xf>
    <xf numFmtId="0" fontId="5" fillId="7" borderId="4" xfId="0" applyFont="1" applyFill="1" applyBorder="1" applyAlignment="1">
      <alignment horizontal="center" vertical="center" wrapText="1" readingOrder="2"/>
    </xf>
    <xf numFmtId="3" fontId="5" fillId="7" borderId="4" xfId="0" applyNumberFormat="1" applyFont="1" applyFill="1" applyBorder="1" applyAlignment="1">
      <alignment horizontal="right" vertical="top" wrapText="1" readingOrder="2"/>
    </xf>
    <xf numFmtId="3" fontId="5" fillId="7" borderId="4" xfId="0" applyNumberFormat="1" applyFont="1" applyFill="1" applyBorder="1" applyAlignment="1">
      <alignment horizontal="center" vertical="center" wrapText="1" readingOrder="2"/>
    </xf>
    <xf numFmtId="0" fontId="8" fillId="7" borderId="4" xfId="0" applyFont="1" applyFill="1" applyBorder="1" applyAlignment="1">
      <alignment horizontal="center" vertical="top" wrapText="1" readingOrder="2"/>
    </xf>
    <xf numFmtId="165" fontId="2" fillId="5" borderId="1" xfId="0" applyNumberFormat="1" applyFont="1" applyFill="1" applyBorder="1" applyAlignment="1">
      <alignment horizontal="center" shrinkToFit="1"/>
    </xf>
    <xf numFmtId="3" fontId="4" fillId="0" borderId="0" xfId="0" applyNumberFormat="1" applyFont="1" applyFill="1" applyBorder="1" applyAlignment="1">
      <alignment horizontal="center" vertical="center" wrapText="1" readingOrder="2"/>
    </xf>
    <xf numFmtId="3" fontId="4" fillId="0" borderId="3" xfId="0" applyNumberFormat="1" applyFont="1" applyFill="1" applyBorder="1" applyAlignment="1">
      <alignment horizontal="center" vertical="center" wrapText="1" readingOrder="2"/>
    </xf>
    <xf numFmtId="0" fontId="4" fillId="0" borderId="0" xfId="0" applyFont="1" applyFill="1" applyBorder="1" applyAlignment="1">
      <alignment horizontal="center" vertical="top" wrapText="1" readingOrder="2"/>
    </xf>
    <xf numFmtId="0" fontId="0" fillId="0" borderId="0" xfId="0" applyFill="1" applyBorder="1" applyAlignment="1">
      <alignment wrapText="1" readingOrder="2"/>
    </xf>
    <xf numFmtId="164" fontId="4" fillId="0" borderId="0" xfId="0" applyNumberFormat="1" applyFont="1" applyFill="1" applyBorder="1" applyAlignment="1">
      <alignment horizontal="center" vertical="center" wrapText="1" readingOrder="1"/>
    </xf>
    <xf numFmtId="0" fontId="10" fillId="0" borderId="0" xfId="0" applyFont="1"/>
    <xf numFmtId="0" fontId="9" fillId="0" borderId="0" xfId="0" applyFont="1"/>
    <xf numFmtId="0" fontId="0" fillId="8" borderId="0" xfId="0" applyFill="1"/>
    <xf numFmtId="165" fontId="2" fillId="5" borderId="0" xfId="0" applyNumberFormat="1" applyFont="1" applyFill="1" applyBorder="1" applyAlignment="1">
      <alignment horizontal="center" shrinkToFit="1"/>
    </xf>
    <xf numFmtId="0" fontId="0" fillId="0" borderId="0" xfId="0" applyAlignment="1">
      <alignment horizontal="right" vertical="center"/>
    </xf>
    <xf numFmtId="0" fontId="4" fillId="7" borderId="4" xfId="0" applyFont="1" applyFill="1" applyBorder="1" applyAlignment="1">
      <alignment horizontal="right" vertical="center" wrapText="1" readingOrder="2"/>
    </xf>
    <xf numFmtId="0" fontId="3" fillId="0" borderId="1" xfId="0" applyFont="1" applyBorder="1" applyAlignment="1">
      <alignment horizontal="right" vertical="center" wrapText="1" readingOrder="2"/>
    </xf>
    <xf numFmtId="0" fontId="6" fillId="3" borderId="0" xfId="0" applyFont="1" applyFill="1" applyBorder="1" applyAlignment="1">
      <alignment horizontal="right" vertical="center" wrapText="1" readingOrder="2"/>
    </xf>
    <xf numFmtId="0" fontId="0" fillId="0" borderId="1" xfId="0" applyBorder="1" applyAlignment="1">
      <alignment horizontal="right" vertical="center" wrapText="1"/>
    </xf>
    <xf numFmtId="14" fontId="7" fillId="9" borderId="2" xfId="0" applyNumberFormat="1" applyFont="1" applyFill="1" applyBorder="1" applyAlignment="1">
      <alignment horizontal="center"/>
    </xf>
    <xf numFmtId="0" fontId="11" fillId="0" borderId="0" xfId="0" applyFont="1"/>
    <xf numFmtId="0" fontId="11" fillId="0" borderId="0" xfId="0" applyFont="1" applyAlignment="1">
      <alignment horizontal="center" vertical="center"/>
    </xf>
    <xf numFmtId="0" fontId="12" fillId="2" borderId="3" xfId="0" applyFont="1" applyFill="1" applyBorder="1" applyAlignment="1">
      <alignment horizontal="center" vertical="center" wrapText="1" readingOrder="2"/>
    </xf>
    <xf numFmtId="3" fontId="12" fillId="2" borderId="3" xfId="0" applyNumberFormat="1" applyFont="1" applyFill="1" applyBorder="1" applyAlignment="1">
      <alignment horizontal="center" vertical="center" wrapText="1" readingOrder="2"/>
    </xf>
    <xf numFmtId="0" fontId="14" fillId="5" borderId="4" xfId="0" applyFont="1" applyFill="1" applyBorder="1" applyAlignment="1">
      <alignment horizontal="right" vertical="top" wrapText="1" readingOrder="2"/>
    </xf>
    <xf numFmtId="0" fontId="12" fillId="5" borderId="4" xfId="0" applyFont="1" applyFill="1" applyBorder="1" applyAlignment="1">
      <alignment horizontal="right" vertical="top" wrapText="1" readingOrder="2"/>
    </xf>
    <xf numFmtId="0" fontId="14" fillId="5" borderId="4" xfId="0" applyFont="1" applyFill="1" applyBorder="1" applyAlignment="1">
      <alignment horizontal="center" vertical="center" wrapText="1" readingOrder="2"/>
    </xf>
    <xf numFmtId="3" fontId="14" fillId="5" borderId="4" xfId="0" applyNumberFormat="1" applyFont="1" applyFill="1" applyBorder="1" applyAlignment="1">
      <alignment horizontal="right" vertical="top" wrapText="1" readingOrder="2"/>
    </xf>
    <xf numFmtId="3" fontId="14" fillId="5" borderId="4" xfId="0" applyNumberFormat="1" applyFont="1" applyFill="1" applyBorder="1" applyAlignment="1">
      <alignment horizontal="center" vertical="center" wrapText="1" readingOrder="2"/>
    </xf>
    <xf numFmtId="0" fontId="15" fillId="0" borderId="1" xfId="0" applyFont="1" applyBorder="1" applyAlignment="1">
      <alignment horizontal="center" vertical="top" wrapText="1" readingOrder="2"/>
    </xf>
    <xf numFmtId="0" fontId="15" fillId="0" borderId="1" xfId="0" applyFont="1" applyBorder="1" applyAlignment="1">
      <alignment vertical="top" wrapText="1" readingOrder="2"/>
    </xf>
    <xf numFmtId="0" fontId="15" fillId="0" borderId="1" xfId="0" applyFont="1" applyBorder="1" applyAlignment="1">
      <alignment horizontal="center" vertical="center" wrapText="1" readingOrder="2"/>
    </xf>
    <xf numFmtId="3" fontId="15" fillId="0" borderId="1" xfId="0" applyNumberFormat="1" applyFont="1" applyBorder="1" applyAlignment="1">
      <alignment horizontal="center" vertical="center" wrapText="1" readingOrder="2"/>
    </xf>
    <xf numFmtId="0" fontId="12" fillId="4" borderId="1" xfId="0" applyFont="1" applyFill="1" applyBorder="1" applyAlignment="1">
      <alignment horizontal="center" vertical="top" wrapText="1" readingOrder="2"/>
    </xf>
    <xf numFmtId="0" fontId="12" fillId="4" borderId="1" xfId="0" applyFont="1" applyFill="1" applyBorder="1" applyAlignment="1">
      <alignment horizontal="right" vertical="top" wrapText="1" readingOrder="2"/>
    </xf>
    <xf numFmtId="0" fontId="12" fillId="4" borderId="1" xfId="0" applyFont="1" applyFill="1" applyBorder="1" applyAlignment="1">
      <alignment horizontal="center" vertical="center" wrapText="1" readingOrder="2"/>
    </xf>
    <xf numFmtId="3" fontId="12" fillId="4" borderId="1" xfId="0" applyNumberFormat="1" applyFont="1" applyFill="1" applyBorder="1" applyAlignment="1">
      <alignment horizontal="center" vertical="center" wrapText="1" readingOrder="2"/>
    </xf>
    <xf numFmtId="164" fontId="12" fillId="4" borderId="1" xfId="0" applyNumberFormat="1" applyFont="1" applyFill="1" applyBorder="1" applyAlignment="1">
      <alignment horizontal="center" vertical="center" wrapText="1" readingOrder="1"/>
    </xf>
    <xf numFmtId="0" fontId="15" fillId="0" borderId="0" xfId="0" applyFont="1" applyBorder="1" applyAlignment="1">
      <alignment horizontal="center" vertical="top" wrapText="1" readingOrder="2"/>
    </xf>
    <xf numFmtId="0" fontId="15" fillId="0" borderId="0" xfId="0" applyFont="1" applyBorder="1" applyAlignment="1">
      <alignment vertical="top" wrapText="1" readingOrder="2"/>
    </xf>
    <xf numFmtId="0" fontId="15" fillId="0" borderId="0" xfId="0" applyFont="1" applyBorder="1" applyAlignment="1">
      <alignment horizontal="center" vertical="center" wrapText="1" readingOrder="2"/>
    </xf>
    <xf numFmtId="3" fontId="15" fillId="0" borderId="0" xfId="0" applyNumberFormat="1" applyFont="1" applyBorder="1" applyAlignment="1">
      <alignment horizontal="center" vertical="center" wrapText="1" readingOrder="2"/>
    </xf>
    <xf numFmtId="0" fontId="12" fillId="6" borderId="3" xfId="0" applyFont="1" applyFill="1" applyBorder="1" applyAlignment="1">
      <alignment horizontal="center" vertical="top" wrapText="1" readingOrder="2"/>
    </xf>
    <xf numFmtId="0" fontId="12" fillId="6" borderId="3" xfId="0" applyFont="1" applyFill="1" applyBorder="1" applyAlignment="1">
      <alignment horizontal="right" vertical="top" wrapText="1" readingOrder="2"/>
    </xf>
    <xf numFmtId="0" fontId="12" fillId="6" borderId="3" xfId="0" applyFont="1" applyFill="1" applyBorder="1" applyAlignment="1">
      <alignment horizontal="center" vertical="center" wrapText="1" readingOrder="2"/>
    </xf>
    <xf numFmtId="3" fontId="12" fillId="6" borderId="3" xfId="0" applyNumberFormat="1" applyFont="1" applyFill="1" applyBorder="1" applyAlignment="1">
      <alignment horizontal="center" vertical="center" wrapText="1" readingOrder="2"/>
    </xf>
    <xf numFmtId="0" fontId="12" fillId="3" borderId="3" xfId="0" applyFont="1" applyFill="1" applyBorder="1" applyAlignment="1">
      <alignment horizontal="center" vertical="top" wrapText="1" readingOrder="2"/>
    </xf>
    <xf numFmtId="0" fontId="12" fillId="3" borderId="3" xfId="0" applyFont="1" applyFill="1" applyBorder="1" applyAlignment="1">
      <alignment horizontal="right" vertical="top" wrapText="1" readingOrder="2"/>
    </xf>
    <xf numFmtId="0" fontId="12" fillId="3" borderId="3" xfId="0" applyFont="1" applyFill="1" applyBorder="1" applyAlignment="1">
      <alignment horizontal="center" vertical="center" wrapText="1" readingOrder="2"/>
    </xf>
    <xf numFmtId="3" fontId="12" fillId="3" borderId="3" xfId="0" applyNumberFormat="1" applyFont="1" applyFill="1" applyBorder="1" applyAlignment="1">
      <alignment horizontal="center" vertical="center" wrapText="1" readingOrder="2"/>
    </xf>
    <xf numFmtId="164" fontId="12" fillId="3" borderId="3" xfId="0" applyNumberFormat="1" applyFont="1" applyFill="1" applyBorder="1" applyAlignment="1">
      <alignment horizontal="center" vertical="center" wrapText="1" readingOrder="1"/>
    </xf>
    <xf numFmtId="164" fontId="12" fillId="6" borderId="3" xfId="0" applyNumberFormat="1" applyFont="1" applyFill="1" applyBorder="1" applyAlignment="1">
      <alignment horizontal="center" vertical="center" wrapText="1" readingOrder="1"/>
    </xf>
    <xf numFmtId="14" fontId="13" fillId="9" borderId="2" xfId="0" applyNumberFormat="1" applyFont="1" applyFill="1" applyBorder="1" applyAlignment="1">
      <alignment horizontal="center"/>
    </xf>
    <xf numFmtId="0" fontId="9" fillId="0" borderId="0" xfId="0" applyFont="1" applyAlignment="1">
      <alignment horizontal="center" vertical="center"/>
    </xf>
    <xf numFmtId="3" fontId="3" fillId="0" borderId="1" xfId="0" applyNumberFormat="1" applyFont="1" applyBorder="1" applyAlignment="1" applyProtection="1">
      <alignment horizontal="center" vertical="center" wrapText="1" readingOrder="2"/>
      <protection locked="0"/>
    </xf>
    <xf numFmtId="3" fontId="3" fillId="0" borderId="1" xfId="0" applyNumberFormat="1" applyFont="1" applyBorder="1" applyAlignment="1" applyProtection="1">
      <alignment horizontal="right" vertical="top" wrapText="1" readingOrder="2"/>
      <protection locked="0"/>
    </xf>
    <xf numFmtId="3" fontId="15" fillId="0" borderId="1" xfId="0" applyNumberFormat="1" applyFont="1" applyBorder="1" applyAlignment="1" applyProtection="1">
      <alignment horizontal="center" vertical="center" wrapText="1" readingOrder="2"/>
      <protection locked="0"/>
    </xf>
    <xf numFmtId="3" fontId="13" fillId="0" borderId="1" xfId="0" applyNumberFormat="1" applyFont="1" applyBorder="1" applyAlignment="1" applyProtection="1">
      <alignment horizontal="center" vertical="center" wrapText="1" readingOrder="2"/>
      <protection locked="0"/>
    </xf>
    <xf numFmtId="44" fontId="15" fillId="0" borderId="0" xfId="1" applyFont="1" applyBorder="1" applyAlignment="1">
      <alignment horizontal="center" vertical="center" wrapText="1" readingOrder="2"/>
    </xf>
    <xf numFmtId="0" fontId="12" fillId="10" borderId="3" xfId="0" applyFont="1" applyFill="1" applyBorder="1" applyAlignment="1">
      <alignment horizontal="center" vertical="top" wrapText="1" readingOrder="2"/>
    </xf>
    <xf numFmtId="0" fontId="12" fillId="10" borderId="3" xfId="0" applyFont="1" applyFill="1" applyBorder="1" applyAlignment="1">
      <alignment horizontal="right" vertical="top" wrapText="1" readingOrder="2"/>
    </xf>
    <xf numFmtId="0" fontId="12" fillId="10" borderId="3" xfId="0" applyFont="1" applyFill="1" applyBorder="1" applyAlignment="1">
      <alignment horizontal="center" vertical="center" wrapText="1" readingOrder="2"/>
    </xf>
    <xf numFmtId="3" fontId="12" fillId="10" borderId="3" xfId="0" applyNumberFormat="1" applyFont="1" applyFill="1" applyBorder="1" applyAlignment="1">
      <alignment horizontal="center" vertical="center" wrapText="1" readingOrder="2"/>
    </xf>
    <xf numFmtId="164" fontId="12" fillId="10" borderId="3" xfId="0" applyNumberFormat="1" applyFont="1" applyFill="1" applyBorder="1" applyAlignment="1">
      <alignment horizontal="center" vertical="center" wrapText="1" readingOrder="1"/>
    </xf>
    <xf numFmtId="0" fontId="12" fillId="9" borderId="5" xfId="0" applyFont="1" applyFill="1" applyBorder="1" applyAlignment="1">
      <alignment horizontal="center" vertical="center"/>
    </xf>
    <xf numFmtId="0" fontId="6" fillId="5" borderId="6" xfId="0" applyFont="1" applyFill="1" applyBorder="1" applyAlignment="1">
      <alignment horizontal="center" vertical="top" wrapText="1" readingOrder="2"/>
    </xf>
    <xf numFmtId="0" fontId="6" fillId="5" borderId="0" xfId="0" applyFont="1" applyFill="1" applyBorder="1" applyAlignment="1">
      <alignment horizontal="center" vertical="top" wrapText="1" readingOrder="2"/>
    </xf>
    <xf numFmtId="0" fontId="6" fillId="5" borderId="7" xfId="0" applyFont="1" applyFill="1" applyBorder="1" applyAlignment="1">
      <alignment horizontal="center" vertical="top" wrapText="1" readingOrder="2"/>
    </xf>
    <xf numFmtId="0" fontId="4" fillId="9"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rightToLeft="1" tabSelected="1" topLeftCell="A5" zoomScaleNormal="100" workbookViewId="0">
      <selection activeCell="E5" sqref="E5"/>
    </sheetView>
  </sheetViews>
  <sheetFormatPr defaultColWidth="9" defaultRowHeight="14.25" x14ac:dyDescent="0.2"/>
  <cols>
    <col min="1" max="1" width="9" style="28"/>
    <col min="2" max="2" width="62.375" style="28" customWidth="1"/>
    <col min="3" max="3" width="9" style="29" customWidth="1"/>
    <col min="4" max="4" width="9" style="28"/>
    <col min="5" max="5" width="13.125" style="28" customWidth="1"/>
    <col min="6" max="6" width="15.125" style="28" customWidth="1"/>
    <col min="7" max="7" width="33.875" style="28" customWidth="1"/>
    <col min="8" max="16384" width="9" style="28"/>
  </cols>
  <sheetData>
    <row r="1" spans="1:7" ht="15" thickBot="1" x14ac:dyDescent="0.25"/>
    <row r="2" spans="1:7" ht="19.5" thickBot="1" x14ac:dyDescent="0.3">
      <c r="A2" s="72" t="s">
        <v>56</v>
      </c>
      <c r="B2" s="72"/>
      <c r="C2" s="72"/>
      <c r="D2" s="72"/>
      <c r="E2" s="72"/>
      <c r="F2" s="72"/>
      <c r="G2" s="60"/>
    </row>
    <row r="3" spans="1:7" ht="93.75" x14ac:dyDescent="0.2">
      <c r="A3" s="30" t="s">
        <v>3</v>
      </c>
      <c r="B3" s="30" t="s">
        <v>0</v>
      </c>
      <c r="C3" s="30" t="s">
        <v>1</v>
      </c>
      <c r="D3" s="30" t="s">
        <v>18</v>
      </c>
      <c r="E3" s="31" t="s">
        <v>75</v>
      </c>
      <c r="F3" s="31" t="s">
        <v>76</v>
      </c>
      <c r="G3" s="31" t="s">
        <v>5</v>
      </c>
    </row>
    <row r="4" spans="1:7" ht="18.75" x14ac:dyDescent="0.2">
      <c r="A4" s="32"/>
      <c r="B4" s="33" t="s">
        <v>15</v>
      </c>
      <c r="C4" s="34"/>
      <c r="D4" s="34"/>
      <c r="E4" s="35"/>
      <c r="F4" s="36"/>
      <c r="G4" s="35"/>
    </row>
    <row r="5" spans="1:7" ht="78.75" x14ac:dyDescent="0.2">
      <c r="A5" s="37">
        <v>1</v>
      </c>
      <c r="B5" s="38" t="s">
        <v>26</v>
      </c>
      <c r="C5" s="39" t="s">
        <v>2</v>
      </c>
      <c r="D5" s="39">
        <v>678</v>
      </c>
      <c r="E5" s="64"/>
      <c r="F5" s="40">
        <f>D5*E5</f>
        <v>0</v>
      </c>
      <c r="G5" s="65"/>
    </row>
    <row r="6" spans="1:7" ht="78.75" x14ac:dyDescent="0.2">
      <c r="A6" s="37">
        <v>2</v>
      </c>
      <c r="B6" s="38" t="s">
        <v>52</v>
      </c>
      <c r="C6" s="39" t="s">
        <v>2</v>
      </c>
      <c r="D6" s="39">
        <v>200</v>
      </c>
      <c r="E6" s="64"/>
      <c r="F6" s="40">
        <f t="shared" ref="F6:F12" si="0">D6*E6</f>
        <v>0</v>
      </c>
      <c r="G6" s="65"/>
    </row>
    <row r="7" spans="1:7" ht="15.75" x14ac:dyDescent="0.2">
      <c r="A7" s="37">
        <v>3</v>
      </c>
      <c r="B7" s="24" t="s">
        <v>12</v>
      </c>
      <c r="C7" s="3" t="s">
        <v>13</v>
      </c>
      <c r="D7" s="39">
        <v>250</v>
      </c>
      <c r="E7" s="64"/>
      <c r="F7" s="40">
        <f t="shared" si="0"/>
        <v>0</v>
      </c>
      <c r="G7" s="65"/>
    </row>
    <row r="8" spans="1:7" ht="15.75" x14ac:dyDescent="0.2">
      <c r="A8" s="37">
        <v>4</v>
      </c>
      <c r="B8" s="24" t="s">
        <v>14</v>
      </c>
      <c r="C8" s="3" t="s">
        <v>13</v>
      </c>
      <c r="D8" s="39">
        <v>100</v>
      </c>
      <c r="E8" s="64"/>
      <c r="F8" s="40">
        <f t="shared" si="0"/>
        <v>0</v>
      </c>
      <c r="G8" s="65"/>
    </row>
    <row r="9" spans="1:7" ht="15.75" x14ac:dyDescent="0.2">
      <c r="A9" s="37">
        <v>5</v>
      </c>
      <c r="B9" s="38" t="s">
        <v>46</v>
      </c>
      <c r="C9" s="39" t="s">
        <v>2</v>
      </c>
      <c r="D9" s="39">
        <v>475</v>
      </c>
      <c r="E9" s="64"/>
      <c r="F9" s="40">
        <f t="shared" si="0"/>
        <v>0</v>
      </c>
      <c r="G9" s="65"/>
    </row>
    <row r="10" spans="1:7" ht="15.75" x14ac:dyDescent="0.2">
      <c r="A10" s="37">
        <v>6</v>
      </c>
      <c r="B10" s="38" t="s">
        <v>47</v>
      </c>
      <c r="C10" s="39" t="s">
        <v>2</v>
      </c>
      <c r="D10" s="39">
        <v>229</v>
      </c>
      <c r="E10" s="64"/>
      <c r="F10" s="40">
        <f t="shared" si="0"/>
        <v>0</v>
      </c>
      <c r="G10" s="65"/>
    </row>
    <row r="11" spans="1:7" ht="31.5" x14ac:dyDescent="0.2">
      <c r="A11" s="37">
        <v>7</v>
      </c>
      <c r="B11" s="38" t="s">
        <v>54</v>
      </c>
      <c r="C11" s="39" t="s">
        <v>2</v>
      </c>
      <c r="D11" s="39">
        <v>205</v>
      </c>
      <c r="E11" s="64"/>
      <c r="F11" s="40">
        <f t="shared" si="0"/>
        <v>0</v>
      </c>
      <c r="G11" s="65"/>
    </row>
    <row r="12" spans="1:7" ht="31.5" x14ac:dyDescent="0.2">
      <c r="A12" s="37">
        <v>8</v>
      </c>
      <c r="B12" s="38" t="s">
        <v>48</v>
      </c>
      <c r="C12" s="39" t="s">
        <v>2</v>
      </c>
      <c r="D12" s="39">
        <v>230</v>
      </c>
      <c r="E12" s="64"/>
      <c r="F12" s="40">
        <f t="shared" si="0"/>
        <v>0</v>
      </c>
      <c r="G12" s="65"/>
    </row>
    <row r="13" spans="1:7" ht="18.75" x14ac:dyDescent="0.2">
      <c r="A13" s="41"/>
      <c r="B13" s="42" t="s">
        <v>70</v>
      </c>
      <c r="C13" s="43"/>
      <c r="D13" s="43"/>
      <c r="E13" s="44"/>
      <c r="F13" s="45">
        <f>SUM(F5:F12)</f>
        <v>0</v>
      </c>
      <c r="G13" s="44"/>
    </row>
    <row r="14" spans="1:7" ht="37.5" x14ac:dyDescent="0.2">
      <c r="A14" s="46"/>
      <c r="B14" s="47"/>
      <c r="C14" s="48"/>
      <c r="D14" s="48"/>
      <c r="E14" s="44" t="s">
        <v>77</v>
      </c>
      <c r="F14" s="66">
        <f>F13*1.17</f>
        <v>0</v>
      </c>
      <c r="G14" s="49"/>
    </row>
    <row r="15" spans="1:7" ht="18.75" x14ac:dyDescent="0.2">
      <c r="A15" s="50"/>
      <c r="B15" s="51" t="s">
        <v>4</v>
      </c>
      <c r="C15" s="52"/>
      <c r="D15" s="52"/>
      <c r="E15" s="53"/>
      <c r="F15" s="53"/>
      <c r="G15" s="53"/>
    </row>
    <row r="16" spans="1:7" ht="18.75" x14ac:dyDescent="0.2">
      <c r="A16" s="54"/>
      <c r="B16" s="55" t="s">
        <v>78</v>
      </c>
      <c r="C16" s="56"/>
      <c r="D16" s="56"/>
      <c r="E16" s="57"/>
      <c r="F16" s="58">
        <f>F13</f>
        <v>0</v>
      </c>
      <c r="G16" s="57" t="s">
        <v>82</v>
      </c>
    </row>
    <row r="17" spans="1:7" ht="18.75" x14ac:dyDescent="0.2">
      <c r="A17" s="54"/>
      <c r="B17" s="55" t="s">
        <v>79</v>
      </c>
      <c r="C17" s="56"/>
      <c r="D17" s="56"/>
      <c r="E17" s="57"/>
      <c r="F17" s="58">
        <f>'טבלה ב - ציוד ואביזרים '!F50</f>
        <v>0</v>
      </c>
      <c r="G17" s="57" t="s">
        <v>83</v>
      </c>
    </row>
    <row r="18" spans="1:7" ht="18.75" x14ac:dyDescent="0.2">
      <c r="A18" s="50"/>
      <c r="B18" s="51" t="s">
        <v>80</v>
      </c>
      <c r="C18" s="52"/>
      <c r="D18" s="52"/>
      <c r="E18" s="53"/>
      <c r="F18" s="59">
        <f>SUM(F16:F17)</f>
        <v>0</v>
      </c>
      <c r="G18" s="53"/>
    </row>
    <row r="19" spans="1:7" ht="18.75" x14ac:dyDescent="0.2">
      <c r="A19" s="67"/>
      <c r="B19" s="68" t="s">
        <v>81</v>
      </c>
      <c r="C19" s="69"/>
      <c r="D19" s="69"/>
      <c r="E19" s="70"/>
      <c r="F19" s="71">
        <f>F18*1.17</f>
        <v>0</v>
      </c>
      <c r="G19" s="70"/>
    </row>
  </sheetData>
  <sheetProtection algorithmName="SHA-512" hashValue="ogj3AtU51e11yS9bQEYsTCodNsBu3X3eAISnJ9pOBagCqW6YlDU4HTHGECXT24Vnau5FoSpJozRI8VDozSG7GA==" saltValue="34Vd9V+kMFjRd8e+AjKnrg==" spinCount="100000" sheet="1" objects="1" scenarios="1" selectLockedCells="1"/>
  <customSheetViews>
    <customSheetView guid="{23D80CFE-F2DC-425E-BB5E-9BB4BA5D1CCF}" scale="80">
      <selection activeCell="G2" sqref="G2"/>
      <pageMargins left="0.7" right="0.7" top="0.75" bottom="0.75" header="0.3" footer="0.3"/>
    </customSheetView>
  </customSheetViews>
  <mergeCells count="1">
    <mergeCell ref="A2:F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5"/>
  <sheetViews>
    <sheetView rightToLeft="1" zoomScale="89" zoomScaleNormal="89" zoomScaleSheetLayoutView="100" workbookViewId="0">
      <pane ySplit="3" topLeftCell="A36" activePane="bottomLeft" state="frozen"/>
      <selection pane="bottomLeft" activeCell="E37" sqref="E37"/>
    </sheetView>
  </sheetViews>
  <sheetFormatPr defaultRowHeight="14.25" x14ac:dyDescent="0.2"/>
  <cols>
    <col min="1" max="1" width="7.5" customWidth="1"/>
    <col min="2" max="2" width="65.75" style="22" bestFit="1" customWidth="1"/>
    <col min="3" max="3" width="7.375" style="1" customWidth="1"/>
    <col min="4" max="4" width="13.25" customWidth="1"/>
    <col min="5" max="5" width="13.75" style="1" bestFit="1" customWidth="1"/>
    <col min="6" max="7" width="15.125" customWidth="1"/>
    <col min="8" max="8" width="28" customWidth="1"/>
  </cols>
  <sheetData>
    <row r="1" spans="1:8" ht="15" thickBot="1" x14ac:dyDescent="0.25">
      <c r="A1" s="20"/>
    </row>
    <row r="2" spans="1:8" ht="19.5" thickBot="1" x14ac:dyDescent="0.3">
      <c r="A2" s="76" t="s">
        <v>55</v>
      </c>
      <c r="B2" s="76"/>
      <c r="C2" s="76"/>
      <c r="D2" s="76"/>
      <c r="E2" s="76"/>
      <c r="F2" s="76"/>
      <c r="G2" s="76"/>
      <c r="H2" s="27"/>
    </row>
    <row r="3" spans="1:8" ht="75" x14ac:dyDescent="0.2">
      <c r="A3" s="6" t="s">
        <v>3</v>
      </c>
      <c r="B3" s="6" t="s">
        <v>0</v>
      </c>
      <c r="C3" s="6" t="s">
        <v>1</v>
      </c>
      <c r="D3" s="6" t="s">
        <v>18</v>
      </c>
      <c r="E3" s="7" t="s">
        <v>74</v>
      </c>
      <c r="F3" s="7" t="s">
        <v>6</v>
      </c>
      <c r="G3" s="7" t="s">
        <v>10</v>
      </c>
      <c r="H3" s="7" t="s">
        <v>5</v>
      </c>
    </row>
    <row r="4" spans="1:8" ht="18.75" x14ac:dyDescent="0.2">
      <c r="A4" s="11"/>
      <c r="B4" s="23" t="s">
        <v>16</v>
      </c>
      <c r="C4" s="8"/>
      <c r="D4" s="8"/>
      <c r="E4" s="10"/>
      <c r="F4" s="10"/>
      <c r="G4" s="10"/>
      <c r="H4" s="9"/>
    </row>
    <row r="5" spans="1:8" ht="15.75" x14ac:dyDescent="0.2">
      <c r="A5" s="2"/>
      <c r="B5" s="24" t="s">
        <v>32</v>
      </c>
      <c r="C5" s="3"/>
      <c r="D5" s="3"/>
      <c r="E5" s="5"/>
      <c r="F5" s="5"/>
      <c r="G5" s="5"/>
      <c r="H5" s="4"/>
    </row>
    <row r="6" spans="1:8" ht="15.75" x14ac:dyDescent="0.2">
      <c r="A6" s="2">
        <v>1</v>
      </c>
      <c r="B6" s="26" t="s">
        <v>60</v>
      </c>
      <c r="C6" s="3" t="s">
        <v>2</v>
      </c>
      <c r="D6" s="3">
        <v>5</v>
      </c>
      <c r="E6" s="62"/>
      <c r="F6" s="5">
        <f>D6*E6</f>
        <v>0</v>
      </c>
      <c r="G6" s="62"/>
      <c r="H6" s="63"/>
    </row>
    <row r="7" spans="1:8" ht="15.75" x14ac:dyDescent="0.2">
      <c r="A7" s="2">
        <v>2</v>
      </c>
      <c r="B7" s="26" t="s">
        <v>61</v>
      </c>
      <c r="C7" s="3" t="s">
        <v>2</v>
      </c>
      <c r="D7" s="3">
        <v>5</v>
      </c>
      <c r="E7" s="62"/>
      <c r="F7" s="5">
        <f t="shared" ref="F7:F49" si="0">D7*E7</f>
        <v>0</v>
      </c>
      <c r="G7" s="62"/>
      <c r="H7" s="63"/>
    </row>
    <row r="8" spans="1:8" ht="15.75" x14ac:dyDescent="0.2">
      <c r="A8" s="2">
        <v>3</v>
      </c>
      <c r="B8" s="26" t="s">
        <v>62</v>
      </c>
      <c r="C8" s="3" t="s">
        <v>2</v>
      </c>
      <c r="D8" s="3">
        <v>5</v>
      </c>
      <c r="E8" s="62"/>
      <c r="F8" s="5">
        <f t="shared" si="0"/>
        <v>0</v>
      </c>
      <c r="G8" s="62"/>
      <c r="H8" s="63"/>
    </row>
    <row r="9" spans="1:8" ht="15.75" x14ac:dyDescent="0.2">
      <c r="A9" s="2">
        <v>4</v>
      </c>
      <c r="B9" s="26" t="s">
        <v>63</v>
      </c>
      <c r="C9" s="3" t="s">
        <v>2</v>
      </c>
      <c r="D9" s="3">
        <v>1</v>
      </c>
      <c r="E9" s="62"/>
      <c r="F9" s="5">
        <f t="shared" si="0"/>
        <v>0</v>
      </c>
      <c r="G9" s="62"/>
      <c r="H9" s="63"/>
    </row>
    <row r="10" spans="1:8" ht="15.75" x14ac:dyDescent="0.2">
      <c r="A10" s="2">
        <v>5</v>
      </c>
      <c r="B10" s="26" t="s">
        <v>64</v>
      </c>
      <c r="C10" s="3" t="s">
        <v>2</v>
      </c>
      <c r="D10" s="3">
        <v>1</v>
      </c>
      <c r="E10" s="62"/>
      <c r="F10" s="5">
        <f t="shared" si="0"/>
        <v>0</v>
      </c>
      <c r="G10" s="62"/>
      <c r="H10" s="63"/>
    </row>
    <row r="11" spans="1:8" ht="15.75" x14ac:dyDescent="0.2">
      <c r="A11" s="2">
        <v>6</v>
      </c>
      <c r="B11" s="26" t="s">
        <v>65</v>
      </c>
      <c r="C11" s="3" t="s">
        <v>2</v>
      </c>
      <c r="D11" s="3">
        <v>1</v>
      </c>
      <c r="E11" s="62"/>
      <c r="F11" s="5">
        <f t="shared" si="0"/>
        <v>0</v>
      </c>
      <c r="G11" s="62"/>
      <c r="H11" s="63"/>
    </row>
    <row r="12" spans="1:8" ht="15.75" x14ac:dyDescent="0.2">
      <c r="A12" s="2">
        <v>7</v>
      </c>
      <c r="B12" s="26" t="s">
        <v>41</v>
      </c>
      <c r="C12" s="3" t="s">
        <v>2</v>
      </c>
      <c r="D12" s="3">
        <v>5</v>
      </c>
      <c r="E12" s="62"/>
      <c r="F12" s="5">
        <f t="shared" si="0"/>
        <v>0</v>
      </c>
      <c r="G12" s="62"/>
      <c r="H12" s="63"/>
    </row>
    <row r="13" spans="1:8" ht="15.75" x14ac:dyDescent="0.2">
      <c r="A13" s="2">
        <v>8</v>
      </c>
      <c r="B13" s="26" t="s">
        <v>42</v>
      </c>
      <c r="C13" s="3" t="s">
        <v>2</v>
      </c>
      <c r="D13" s="3">
        <v>5</v>
      </c>
      <c r="E13" s="62"/>
      <c r="F13" s="5">
        <f t="shared" si="0"/>
        <v>0</v>
      </c>
      <c r="G13" s="62"/>
      <c r="H13" s="63"/>
    </row>
    <row r="14" spans="1:8" ht="15.75" x14ac:dyDescent="0.2">
      <c r="A14" s="2">
        <v>9</v>
      </c>
      <c r="B14" s="26" t="s">
        <v>43</v>
      </c>
      <c r="C14" s="3" t="s">
        <v>2</v>
      </c>
      <c r="D14" s="3">
        <v>5</v>
      </c>
      <c r="E14" s="62"/>
      <c r="F14" s="5">
        <f t="shared" si="0"/>
        <v>0</v>
      </c>
      <c r="G14" s="62"/>
      <c r="H14" s="63"/>
    </row>
    <row r="15" spans="1:8" ht="15.75" x14ac:dyDescent="0.2">
      <c r="A15" s="2">
        <v>10</v>
      </c>
      <c r="B15" s="26" t="s">
        <v>19</v>
      </c>
      <c r="C15" s="3" t="s">
        <v>2</v>
      </c>
      <c r="D15" s="3">
        <v>1</v>
      </c>
      <c r="E15" s="62"/>
      <c r="F15" s="5">
        <f t="shared" si="0"/>
        <v>0</v>
      </c>
      <c r="G15" s="62"/>
      <c r="H15" s="63"/>
    </row>
    <row r="16" spans="1:8" ht="15.75" x14ac:dyDescent="0.2">
      <c r="A16" s="2">
        <v>11</v>
      </c>
      <c r="B16" s="26" t="s">
        <v>21</v>
      </c>
      <c r="C16" s="3" t="s">
        <v>2</v>
      </c>
      <c r="D16" s="3">
        <v>1</v>
      </c>
      <c r="E16" s="62"/>
      <c r="F16" s="5">
        <f t="shared" si="0"/>
        <v>0</v>
      </c>
      <c r="G16" s="62"/>
      <c r="H16" s="63"/>
    </row>
    <row r="17" spans="1:8" ht="15.75" x14ac:dyDescent="0.2">
      <c r="A17" s="2">
        <v>12</v>
      </c>
      <c r="B17" s="26" t="s">
        <v>22</v>
      </c>
      <c r="C17" s="3" t="s">
        <v>2</v>
      </c>
      <c r="D17" s="3">
        <v>5</v>
      </c>
      <c r="E17" s="62"/>
      <c r="F17" s="5">
        <f t="shared" si="0"/>
        <v>0</v>
      </c>
      <c r="G17" s="62"/>
      <c r="H17" s="63"/>
    </row>
    <row r="18" spans="1:8" ht="15.75" x14ac:dyDescent="0.2">
      <c r="A18" s="2">
        <v>13</v>
      </c>
      <c r="B18" s="26" t="s">
        <v>23</v>
      </c>
      <c r="C18" s="3" t="s">
        <v>2</v>
      </c>
      <c r="D18" s="3">
        <v>5</v>
      </c>
      <c r="E18" s="62"/>
      <c r="F18" s="5">
        <f t="shared" si="0"/>
        <v>0</v>
      </c>
      <c r="G18" s="62"/>
      <c r="H18" s="63"/>
    </row>
    <row r="19" spans="1:8" ht="15.75" x14ac:dyDescent="0.2">
      <c r="A19" s="2">
        <v>14</v>
      </c>
      <c r="B19" s="26" t="s">
        <v>24</v>
      </c>
      <c r="C19" s="3" t="s">
        <v>2</v>
      </c>
      <c r="D19" s="3">
        <v>1</v>
      </c>
      <c r="E19" s="62"/>
      <c r="F19" s="5">
        <f t="shared" si="0"/>
        <v>0</v>
      </c>
      <c r="G19" s="62"/>
      <c r="H19" s="63"/>
    </row>
    <row r="20" spans="1:8" ht="15.75" x14ac:dyDescent="0.2">
      <c r="A20" s="2">
        <v>15</v>
      </c>
      <c r="B20" s="26" t="s">
        <v>35</v>
      </c>
      <c r="C20" s="3" t="s">
        <v>2</v>
      </c>
      <c r="D20" s="3">
        <v>1</v>
      </c>
      <c r="E20" s="62"/>
      <c r="F20" s="5">
        <f t="shared" si="0"/>
        <v>0</v>
      </c>
      <c r="G20" s="62"/>
      <c r="H20" s="63"/>
    </row>
    <row r="21" spans="1:8" ht="15.75" x14ac:dyDescent="0.2">
      <c r="A21" s="2">
        <v>16</v>
      </c>
      <c r="B21" s="26" t="s">
        <v>49</v>
      </c>
      <c r="C21" s="3" t="s">
        <v>2</v>
      </c>
      <c r="D21" s="3">
        <v>5</v>
      </c>
      <c r="E21" s="62"/>
      <c r="F21" s="5">
        <f t="shared" si="0"/>
        <v>0</v>
      </c>
      <c r="G21" s="62"/>
      <c r="H21" s="63"/>
    </row>
    <row r="22" spans="1:8" ht="15.75" x14ac:dyDescent="0.2">
      <c r="A22" s="2">
        <v>17</v>
      </c>
      <c r="B22" s="26" t="s">
        <v>50</v>
      </c>
      <c r="C22" s="3" t="s">
        <v>2</v>
      </c>
      <c r="D22" s="3">
        <v>5</v>
      </c>
      <c r="E22" s="62"/>
      <c r="F22" s="5">
        <f t="shared" si="0"/>
        <v>0</v>
      </c>
      <c r="G22" s="62"/>
      <c r="H22" s="63"/>
    </row>
    <row r="23" spans="1:8" ht="15.75" x14ac:dyDescent="0.2">
      <c r="A23" s="2">
        <v>18</v>
      </c>
      <c r="B23" s="26" t="s">
        <v>51</v>
      </c>
      <c r="C23" s="3" t="s">
        <v>2</v>
      </c>
      <c r="D23" s="3">
        <v>1</v>
      </c>
      <c r="E23" s="62"/>
      <c r="F23" s="5">
        <f t="shared" si="0"/>
        <v>0</v>
      </c>
      <c r="G23" s="62"/>
      <c r="H23" s="63"/>
    </row>
    <row r="24" spans="1:8" ht="15.75" x14ac:dyDescent="0.2">
      <c r="A24" s="2">
        <v>19</v>
      </c>
      <c r="B24" s="26" t="s">
        <v>20</v>
      </c>
      <c r="C24" s="3" t="s">
        <v>2</v>
      </c>
      <c r="D24" s="3">
        <v>1</v>
      </c>
      <c r="E24" s="62"/>
      <c r="F24" s="5">
        <f t="shared" si="0"/>
        <v>0</v>
      </c>
      <c r="G24" s="62"/>
      <c r="H24" s="63"/>
    </row>
    <row r="25" spans="1:8" ht="15.75" x14ac:dyDescent="0.2">
      <c r="A25" s="2">
        <v>20</v>
      </c>
      <c r="B25" s="26" t="s">
        <v>58</v>
      </c>
      <c r="C25" s="3" t="s">
        <v>2</v>
      </c>
      <c r="D25" s="3">
        <v>1</v>
      </c>
      <c r="E25" s="62"/>
      <c r="F25" s="5">
        <f t="shared" si="0"/>
        <v>0</v>
      </c>
      <c r="G25" s="62"/>
      <c r="H25" s="63"/>
    </row>
    <row r="26" spans="1:8" ht="15.75" x14ac:dyDescent="0.2">
      <c r="A26" s="2">
        <v>21</v>
      </c>
      <c r="B26" s="26" t="s">
        <v>45</v>
      </c>
      <c r="C26" s="3" t="s">
        <v>2</v>
      </c>
      <c r="D26" s="3">
        <v>1</v>
      </c>
      <c r="E26" s="62"/>
      <c r="F26" s="5">
        <f t="shared" si="0"/>
        <v>0</v>
      </c>
      <c r="G26" s="62"/>
      <c r="H26" s="63"/>
    </row>
    <row r="27" spans="1:8" ht="15.75" x14ac:dyDescent="0.2">
      <c r="A27" s="2">
        <v>22</v>
      </c>
      <c r="B27" s="26" t="s">
        <v>73</v>
      </c>
      <c r="C27" s="3" t="s">
        <v>2</v>
      </c>
      <c r="D27" s="3">
        <v>1</v>
      </c>
      <c r="E27" s="62"/>
      <c r="F27" s="5">
        <f t="shared" si="0"/>
        <v>0</v>
      </c>
      <c r="G27" s="62"/>
      <c r="H27" s="63"/>
    </row>
    <row r="28" spans="1:8" ht="15.75" x14ac:dyDescent="0.2">
      <c r="A28" s="2">
        <v>23</v>
      </c>
      <c r="B28" s="26" t="s">
        <v>71</v>
      </c>
      <c r="C28" s="3" t="s">
        <v>2</v>
      </c>
      <c r="D28" s="3">
        <v>1</v>
      </c>
      <c r="E28" s="62"/>
      <c r="F28" s="5">
        <f t="shared" si="0"/>
        <v>0</v>
      </c>
      <c r="G28" s="62"/>
      <c r="H28" s="63"/>
    </row>
    <row r="29" spans="1:8" ht="15.75" x14ac:dyDescent="0.2">
      <c r="A29" s="2">
        <v>24</v>
      </c>
      <c r="B29" s="26" t="s">
        <v>72</v>
      </c>
      <c r="C29" s="3" t="s">
        <v>2</v>
      </c>
      <c r="D29" s="3">
        <v>1</v>
      </c>
      <c r="E29" s="62"/>
      <c r="F29" s="5">
        <f t="shared" si="0"/>
        <v>0</v>
      </c>
      <c r="G29" s="62"/>
      <c r="H29" s="63"/>
    </row>
    <row r="30" spans="1:8" ht="15.75" x14ac:dyDescent="0.2">
      <c r="A30" s="2">
        <v>25</v>
      </c>
      <c r="B30" s="26" t="s">
        <v>25</v>
      </c>
      <c r="C30" s="3" t="s">
        <v>2</v>
      </c>
      <c r="D30" s="3">
        <v>5</v>
      </c>
      <c r="E30" s="62"/>
      <c r="F30" s="5">
        <f t="shared" si="0"/>
        <v>0</v>
      </c>
      <c r="G30" s="62"/>
      <c r="H30" s="63"/>
    </row>
    <row r="31" spans="1:8" ht="15.75" x14ac:dyDescent="0.2">
      <c r="A31" s="2">
        <v>26</v>
      </c>
      <c r="B31" s="26" t="s">
        <v>31</v>
      </c>
      <c r="C31" s="3" t="s">
        <v>2</v>
      </c>
      <c r="D31" s="3">
        <v>5</v>
      </c>
      <c r="E31" s="62"/>
      <c r="F31" s="5">
        <f t="shared" si="0"/>
        <v>0</v>
      </c>
      <c r="G31" s="62"/>
      <c r="H31" s="63"/>
    </row>
    <row r="32" spans="1:8" ht="15.75" x14ac:dyDescent="0.2">
      <c r="A32" s="2">
        <v>27</v>
      </c>
      <c r="B32" s="26" t="s">
        <v>30</v>
      </c>
      <c r="C32" s="3" t="s">
        <v>2</v>
      </c>
      <c r="D32" s="3">
        <v>5</v>
      </c>
      <c r="E32" s="62"/>
      <c r="F32" s="5">
        <f t="shared" si="0"/>
        <v>0</v>
      </c>
      <c r="G32" s="62"/>
      <c r="H32" s="63"/>
    </row>
    <row r="33" spans="1:8" ht="15.75" x14ac:dyDescent="0.2">
      <c r="A33" s="2">
        <v>28</v>
      </c>
      <c r="B33" s="26" t="s">
        <v>29</v>
      </c>
      <c r="C33" s="3" t="s">
        <v>2</v>
      </c>
      <c r="D33" s="3">
        <v>5</v>
      </c>
      <c r="E33" s="62"/>
      <c r="F33" s="5">
        <f t="shared" si="0"/>
        <v>0</v>
      </c>
      <c r="G33" s="62"/>
      <c r="H33" s="63"/>
    </row>
    <row r="34" spans="1:8" ht="15.75" x14ac:dyDescent="0.2">
      <c r="A34" s="2">
        <v>29</v>
      </c>
      <c r="B34" s="26" t="s">
        <v>28</v>
      </c>
      <c r="C34" s="3" t="s">
        <v>2</v>
      </c>
      <c r="D34" s="3">
        <v>5</v>
      </c>
      <c r="E34" s="62"/>
      <c r="F34" s="5">
        <f t="shared" si="0"/>
        <v>0</v>
      </c>
      <c r="G34" s="62"/>
      <c r="H34" s="63"/>
    </row>
    <row r="35" spans="1:8" ht="15.75" x14ac:dyDescent="0.2">
      <c r="A35" s="2">
        <v>30</v>
      </c>
      <c r="B35" s="26" t="s">
        <v>53</v>
      </c>
      <c r="C35" s="3" t="s">
        <v>2</v>
      </c>
      <c r="D35" s="3">
        <v>5</v>
      </c>
      <c r="E35" s="62"/>
      <c r="F35" s="5">
        <f t="shared" si="0"/>
        <v>0</v>
      </c>
      <c r="G35" s="62"/>
      <c r="H35" s="63"/>
    </row>
    <row r="36" spans="1:8" ht="15.75" x14ac:dyDescent="0.2">
      <c r="A36" s="2">
        <v>31</v>
      </c>
      <c r="B36" s="26" t="s">
        <v>59</v>
      </c>
      <c r="C36" s="3" t="s">
        <v>2</v>
      </c>
      <c r="D36" s="3">
        <v>5</v>
      </c>
      <c r="E36" s="62"/>
      <c r="F36" s="5">
        <f t="shared" si="0"/>
        <v>0</v>
      </c>
      <c r="G36" s="62"/>
      <c r="H36" s="63"/>
    </row>
    <row r="37" spans="1:8" ht="15.75" x14ac:dyDescent="0.2">
      <c r="A37" s="2">
        <v>32</v>
      </c>
      <c r="B37" s="26" t="s">
        <v>33</v>
      </c>
      <c r="C37" s="3" t="s">
        <v>2</v>
      </c>
      <c r="D37" s="3">
        <v>5</v>
      </c>
      <c r="E37" s="62"/>
      <c r="F37" s="5">
        <f t="shared" si="0"/>
        <v>0</v>
      </c>
      <c r="G37" s="62"/>
      <c r="H37" s="63"/>
    </row>
    <row r="38" spans="1:8" ht="15.75" x14ac:dyDescent="0.2">
      <c r="A38" s="2">
        <v>33</v>
      </c>
      <c r="B38" s="26" t="s">
        <v>34</v>
      </c>
      <c r="C38" s="3" t="s">
        <v>2</v>
      </c>
      <c r="D38" s="3">
        <v>20</v>
      </c>
      <c r="E38" s="62"/>
      <c r="F38" s="5">
        <f t="shared" si="0"/>
        <v>0</v>
      </c>
      <c r="G38" s="62"/>
      <c r="H38" s="63"/>
    </row>
    <row r="39" spans="1:8" ht="15.75" x14ac:dyDescent="0.2">
      <c r="A39" s="2">
        <v>34</v>
      </c>
      <c r="B39" s="26" t="s">
        <v>67</v>
      </c>
      <c r="C39" s="3" t="s">
        <v>2</v>
      </c>
      <c r="D39" s="3">
        <v>2</v>
      </c>
      <c r="E39" s="62"/>
      <c r="F39" s="5">
        <f t="shared" si="0"/>
        <v>0</v>
      </c>
      <c r="G39" s="62"/>
      <c r="H39" s="63"/>
    </row>
    <row r="40" spans="1:8" ht="15.75" x14ac:dyDescent="0.2">
      <c r="A40" s="2">
        <v>35</v>
      </c>
      <c r="B40" s="26" t="s">
        <v>66</v>
      </c>
      <c r="C40" s="3" t="s">
        <v>2</v>
      </c>
      <c r="D40" s="3">
        <v>2</v>
      </c>
      <c r="E40" s="62"/>
      <c r="F40" s="5">
        <f t="shared" si="0"/>
        <v>0</v>
      </c>
      <c r="G40" s="62"/>
      <c r="H40" s="63"/>
    </row>
    <row r="41" spans="1:8" ht="15.75" x14ac:dyDescent="0.2">
      <c r="A41" s="2">
        <v>36</v>
      </c>
      <c r="B41" s="26" t="s">
        <v>68</v>
      </c>
      <c r="C41" s="3" t="s">
        <v>2</v>
      </c>
      <c r="D41" s="3">
        <v>2</v>
      </c>
      <c r="E41" s="62"/>
      <c r="F41" s="5">
        <f t="shared" si="0"/>
        <v>0</v>
      </c>
      <c r="G41" s="62"/>
      <c r="H41" s="63"/>
    </row>
    <row r="42" spans="1:8" ht="15.75" x14ac:dyDescent="0.2">
      <c r="A42" s="2">
        <v>37</v>
      </c>
      <c r="B42" s="26" t="s">
        <v>44</v>
      </c>
      <c r="C42" s="3" t="s">
        <v>2</v>
      </c>
      <c r="D42" s="3">
        <v>2</v>
      </c>
      <c r="E42" s="62"/>
      <c r="F42" s="5">
        <f t="shared" si="0"/>
        <v>0</v>
      </c>
      <c r="G42" s="62"/>
      <c r="H42" s="63"/>
    </row>
    <row r="43" spans="1:8" ht="15.75" x14ac:dyDescent="0.2">
      <c r="A43" s="2">
        <v>38</v>
      </c>
      <c r="B43" s="26" t="s">
        <v>36</v>
      </c>
      <c r="C43" s="3" t="s">
        <v>2</v>
      </c>
      <c r="D43" s="3">
        <v>5</v>
      </c>
      <c r="E43" s="62"/>
      <c r="F43" s="5">
        <f t="shared" si="0"/>
        <v>0</v>
      </c>
      <c r="G43" s="62"/>
      <c r="H43" s="63"/>
    </row>
    <row r="44" spans="1:8" ht="15.75" x14ac:dyDescent="0.2">
      <c r="A44" s="2">
        <v>39</v>
      </c>
      <c r="B44" s="26" t="s">
        <v>37</v>
      </c>
      <c r="C44" s="3" t="s">
        <v>2</v>
      </c>
      <c r="D44" s="3">
        <v>5</v>
      </c>
      <c r="E44" s="62"/>
      <c r="F44" s="5">
        <f t="shared" si="0"/>
        <v>0</v>
      </c>
      <c r="G44" s="62"/>
      <c r="H44" s="63"/>
    </row>
    <row r="45" spans="1:8" ht="15.75" x14ac:dyDescent="0.2">
      <c r="A45" s="2">
        <v>40</v>
      </c>
      <c r="B45" s="26" t="s">
        <v>39</v>
      </c>
      <c r="C45" s="3" t="s">
        <v>2</v>
      </c>
      <c r="D45" s="3">
        <v>1</v>
      </c>
      <c r="E45" s="62"/>
      <c r="F45" s="5">
        <f t="shared" si="0"/>
        <v>0</v>
      </c>
      <c r="G45" s="62"/>
      <c r="H45" s="63"/>
    </row>
    <row r="46" spans="1:8" ht="15.75" x14ac:dyDescent="0.2">
      <c r="A46" s="2">
        <v>41</v>
      </c>
      <c r="B46" s="26" t="s">
        <v>40</v>
      </c>
      <c r="C46" s="3" t="s">
        <v>2</v>
      </c>
      <c r="D46" s="3">
        <v>1</v>
      </c>
      <c r="E46" s="62"/>
      <c r="F46" s="5">
        <f t="shared" si="0"/>
        <v>0</v>
      </c>
      <c r="G46" s="62"/>
      <c r="H46" s="63"/>
    </row>
    <row r="47" spans="1:8" ht="15.75" x14ac:dyDescent="0.2">
      <c r="A47" s="2">
        <v>42</v>
      </c>
      <c r="B47" s="26" t="s">
        <v>38</v>
      </c>
      <c r="C47" s="3" t="s">
        <v>2</v>
      </c>
      <c r="D47" s="3">
        <v>30</v>
      </c>
      <c r="E47" s="62"/>
      <c r="F47" s="5">
        <f t="shared" si="0"/>
        <v>0</v>
      </c>
      <c r="G47" s="62"/>
      <c r="H47" s="63"/>
    </row>
    <row r="48" spans="1:8" ht="15.75" x14ac:dyDescent="0.2">
      <c r="A48" s="2">
        <v>43</v>
      </c>
      <c r="B48" s="26" t="s">
        <v>57</v>
      </c>
      <c r="C48" s="3" t="s">
        <v>2</v>
      </c>
      <c r="D48" s="3">
        <v>5</v>
      </c>
      <c r="E48" s="62"/>
      <c r="F48" s="5">
        <f t="shared" si="0"/>
        <v>0</v>
      </c>
      <c r="G48" s="62"/>
      <c r="H48" s="63"/>
    </row>
    <row r="49" spans="1:8" ht="15.75" x14ac:dyDescent="0.2">
      <c r="A49" s="2">
        <v>44</v>
      </c>
      <c r="B49" s="26" t="s">
        <v>69</v>
      </c>
      <c r="C49" s="3" t="s">
        <v>2</v>
      </c>
      <c r="D49" s="3">
        <v>5</v>
      </c>
      <c r="E49" s="62"/>
      <c r="F49" s="5">
        <f t="shared" si="0"/>
        <v>0</v>
      </c>
      <c r="G49" s="62"/>
      <c r="H49" s="63"/>
    </row>
    <row r="50" spans="1:8" ht="18.75" x14ac:dyDescent="0.3">
      <c r="A50" s="73" t="s">
        <v>27</v>
      </c>
      <c r="B50" s="74"/>
      <c r="C50" s="74"/>
      <c r="D50" s="74"/>
      <c r="E50" s="75"/>
      <c r="F50" s="12">
        <f>SUM(F6:F49)</f>
        <v>0</v>
      </c>
      <c r="G50" s="21"/>
      <c r="H50" s="14"/>
    </row>
    <row r="51" spans="1:8" ht="18.75" x14ac:dyDescent="0.3">
      <c r="A51" s="15"/>
      <c r="B51" s="25"/>
      <c r="D51" s="16"/>
      <c r="E51" s="21" t="s">
        <v>77</v>
      </c>
      <c r="F51" s="17">
        <f>F50*1.17</f>
        <v>0</v>
      </c>
      <c r="G51" s="17"/>
      <c r="H51" s="13"/>
    </row>
    <row r="52" spans="1:8" ht="18.75" x14ac:dyDescent="0.2">
      <c r="B52" s="25" t="s">
        <v>7</v>
      </c>
    </row>
    <row r="53" spans="1:8" ht="37.5" x14ac:dyDescent="0.2">
      <c r="B53" s="25" t="s">
        <v>8</v>
      </c>
    </row>
    <row r="54" spans="1:8" ht="37.5" x14ac:dyDescent="0.25">
      <c r="B54" s="25" t="s">
        <v>17</v>
      </c>
      <c r="D54" s="18" t="s">
        <v>9</v>
      </c>
      <c r="E54" s="61"/>
      <c r="F54" s="19"/>
      <c r="G54" s="19"/>
    </row>
    <row r="55" spans="1:8" ht="18.75" x14ac:dyDescent="0.2">
      <c r="B55" s="25" t="s">
        <v>11</v>
      </c>
    </row>
  </sheetData>
  <sheetProtection algorithmName="SHA-512" hashValue="wH/D2igZF9Acw9RGqdwKjn3QPK3239EeyH5gGHt16m8J173yGTtEGzinNxzUPGeTPMcZHx+YXaoKX/Iovqnk0w==" saltValue="o5u/i5Mahes2c35xkape7Q==" spinCount="100000" sheet="1" objects="1" scenarios="1" selectLockedCells="1"/>
  <customSheetViews>
    <customSheetView guid="{23D80CFE-F2DC-425E-BB5E-9BB4BA5D1CCF}" scale="89" showPageBreaks="1" printArea="1" view="pageBreakPreview">
      <pane ySplit="3" topLeftCell="A4" activePane="bottomLeft" state="frozen"/>
      <selection pane="bottomLeft" activeCell="B36" sqref="B36"/>
      <rowBreaks count="4" manualBreakCount="4">
        <brk id="67" max="7" man="1"/>
        <brk id="134" max="7" man="1"/>
        <brk id="194" max="6" man="1"/>
        <brk id="249" max="8" man="1"/>
      </rowBreaks>
      <pageMargins left="0.70866141732283472" right="0.70866141732283472" top="0.74803149606299213" bottom="0.74803149606299213" header="0.31496062992125984" footer="0.31496062992125984"/>
      <pageSetup paperSize="9" scale="48" orientation="portrait" r:id="rId1"/>
    </customSheetView>
  </customSheetViews>
  <mergeCells count="2">
    <mergeCell ref="A50:E50"/>
    <mergeCell ref="A2:G2"/>
  </mergeCells>
  <pageMargins left="0.70866141732283472" right="0.70866141732283472" top="0.74803149606299213" bottom="0.74803149606299213" header="0.31496062992125984" footer="0.31496062992125984"/>
  <pageSetup paperSize="9" scale="4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טבלה א - הצעה לשרותי תחזוקה </vt:lpstr>
      <vt:lpstr>טבלה ב - ציוד ואביזרים </vt:lpstr>
      <vt:lpstr>'טבלה ב - ציוד ואביזרים '!WPrint_Area_W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אפרת קולטון זלמה</cp:lastModifiedBy>
  <cp:lastPrinted>2017-09-05T06:59:29Z</cp:lastPrinted>
  <dcterms:created xsi:type="dcterms:W3CDTF">2011-09-26T05:50:59Z</dcterms:created>
  <dcterms:modified xsi:type="dcterms:W3CDTF">2024-04-07T08:12:47Z</dcterms:modified>
</cp:coreProperties>
</file>