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יסמין\הלל יפה\מכרזים\2023\"/>
    </mc:Choice>
  </mc:AlternateContent>
  <bookViews>
    <workbookView xWindow="0" yWindow="0" windowWidth="28800" windowHeight="12360"/>
  </bookViews>
  <sheets>
    <sheet name="101_86" sheetId="1" r:id="rId1"/>
  </sheets>
  <calcPr calcId="162913"/>
</workbook>
</file>

<file path=xl/calcChain.xml><?xml version="1.0" encoding="utf-8"?>
<calcChain xmlns="http://schemas.openxmlformats.org/spreadsheetml/2006/main">
  <c r="F46" i="1" l="1"/>
  <c r="F47" i="1"/>
  <c r="F48" i="1"/>
  <c r="F49" i="1"/>
  <c r="F50" i="1"/>
  <c r="F51" i="1"/>
  <c r="F45" i="1"/>
  <c r="F42" i="1"/>
  <c r="F37" i="1"/>
  <c r="F38" i="1"/>
  <c r="F39" i="1"/>
  <c r="F36" i="1"/>
  <c r="F33" i="1"/>
  <c r="F27" i="1"/>
  <c r="F28" i="1"/>
  <c r="F29" i="1"/>
  <c r="F30" i="1"/>
  <c r="F26" i="1"/>
  <c r="F22" i="1"/>
  <c r="F23" i="1"/>
  <c r="F21" i="1"/>
  <c r="F10" i="1"/>
  <c r="F11" i="1"/>
  <c r="F12" i="1"/>
  <c r="F13" i="1"/>
  <c r="F14" i="1"/>
  <c r="F15" i="1"/>
  <c r="F16" i="1"/>
  <c r="F17" i="1"/>
  <c r="F18" i="1"/>
  <c r="F9" i="1"/>
  <c r="F52" i="1" l="1"/>
  <c r="F43" i="1"/>
  <c r="F40" i="1"/>
  <c r="F34" i="1"/>
  <c r="F31" i="1"/>
  <c r="F24" i="1"/>
  <c r="F19" i="1"/>
  <c r="F53" i="1" l="1"/>
  <c r="F57" i="1" s="1"/>
</calcChain>
</file>

<file path=xl/sharedStrings.xml><?xml version="1.0" encoding="utf-8"?>
<sst xmlns="http://schemas.openxmlformats.org/spreadsheetml/2006/main" count="163" uniqueCount="102">
  <si>
    <t>101-86</t>
  </si>
  <si>
    <t>סעיף</t>
  </si>
  <si>
    <t>תאור</t>
  </si>
  <si>
    <t>יח'</t>
  </si>
  <si>
    <t>כמות</t>
  </si>
  <si>
    <t>08</t>
  </si>
  <si>
    <t>עבודות חשמל</t>
  </si>
  <si>
    <t/>
  </si>
  <si>
    <t>08.001</t>
  </si>
  <si>
    <t>חפירות ובסיסי בטון בעבודות חשמל</t>
  </si>
  <si>
    <t>08.001.0001</t>
  </si>
  <si>
    <t xml:space="preserve">כל עבודות הבינוי באתר, השינויים במבנים הקיימים, חדירה למבנים הקיימים יהיו מלווים בתכנון, ליווי ואישור קונסטרוקטיבי שיבוצע ע"י קונסטרוקטור מטעם הקבלן ובאחריותו בכלהקשור לחדירה ועבודות במבנה מתח גבוה בתחנה הדרומית, ביצוע שוחות, עבודות דיפון וחפירה, הגנות על הקווהצטלבויות וכדומה. </t>
  </si>
  <si>
    <t>הערה</t>
  </si>
  <si>
    <t>08.001.0010</t>
  </si>
  <si>
    <t>חפירה ו/או חציבה של תעלות לכבלים, בכלים או בידיים, ברוחב 120 ס"מ ועומק 120 ס"מ, לרבות ריפוד וכיסוי חול, סרטי סימון, מילוי חוזר והידוק סופי</t>
  </si>
  <si>
    <t>מ'</t>
  </si>
  <si>
    <t>08.001.0020</t>
  </si>
  <si>
    <t>תוספת עבור כל 20 ס"מ של העמקת החפירה ו/או החציבה, בכלים או בידיים, לעומק מעל 120 ס"מ לתעלות ברוחב 120 ס"מ</t>
  </si>
  <si>
    <t>08.001.0030</t>
  </si>
  <si>
    <t>תוספת עבור כל 20 ס"מ של הרחבת החפירה ו/או החציבה, בכלים או בידיים, לעומק מעל 120 ס"מ לתעלות ברוחב 120 ס"מ</t>
  </si>
  <si>
    <t>08.001.0040</t>
  </si>
  <si>
    <t>תוספת עבור מילוי חפירה בחול דיונות מנופה בשכבות של 20 ס"מ לרבות הידוק מבוקר והרטבה עד צפיפות של 98%</t>
  </si>
  <si>
    <t>מ"ק</t>
  </si>
  <si>
    <t>08.001.0050</t>
  </si>
  <si>
    <t>חפירה של תעלות לכבלים בעבודת ידיים, לרבות ריפוד וכיסוי חול, סרטי סימון, מילוי חוזר והידוק סופי</t>
  </si>
  <si>
    <t>08.001.0060</t>
  </si>
  <si>
    <t>תוספת עבור לבנים או פלטות להגנה</t>
  </si>
  <si>
    <t>08.001.0070</t>
  </si>
  <si>
    <t>פלטות כיסוי לכבלים תת קרקעיים מבטון, במידות 31X100X5 ס"מ לרבות כיתוב כנדרש</t>
  </si>
  <si>
    <t>08.001.0080</t>
  </si>
  <si>
    <t>עטיפת צנרת בבטון ב-20 בתוך חפירה קיימת, בהיקף של 10 ס"מ סביב הצנרת, עד 8 קנים בקוטר עד "4</t>
  </si>
  <si>
    <t>08.001.0090</t>
  </si>
  <si>
    <t>שלט אזהרה מאלומיניום לסימון תוואי כבל מתח גבוה, 200X200 מ"מ, עם אותיות בצבע אדום, לרבות יתד</t>
  </si>
  <si>
    <t>סה"כ לחפירות ובסיסי בטון בעבודות חשמל</t>
  </si>
  <si>
    <t>08.002</t>
  </si>
  <si>
    <t>תאי בקרה בעבודות חשמל</t>
  </si>
  <si>
    <t>08.002.0001</t>
  </si>
  <si>
    <t>כל עבודות הבינוי באתר, השינויים במבנים הקיימים, חדירה למבנים הקיימים יהיו מלווים בתכנון, ליווי ואישור קונסטרוקטיבי שיבוצע ע"י קונסטרוקטור מטעם הקבלן ובאחריותו בכל הקשור לחדירה ועבודות במבנה מתח גבוה בתחנה הדרומית, ביצוע שוחות, עבודות דיפון וחפירה, הגנות על הקו והצטלבויות וכדומה.</t>
  </si>
  <si>
    <t>08.002.0010</t>
  </si>
  <si>
    <t>תא בקרה במידות 150X150X150H ס"מ מיציקת בטון, עובי קירות 15 ס"מ, לרבות חפירה/חציבה ומכסה מתאים ל- 12.5 טון, שילוט חרוט מברזל בגודל 20X20, וחצץ בתחתית, כולל הכנת פתחים ואיטום</t>
  </si>
  <si>
    <t>08.002.0020</t>
  </si>
  <si>
    <t>תא בקרה דגם "ר" עבור חברת החשמל, במידות 150X150X125H ס"מ מיציקת בטון, עובי קירות 20 ס"מ, לרבות חפירה/חציבה ומכסה מתאים 130X60 דגם חברת החשמל, שילוט חרוט מברזל בגודל 20X20, וחצץ בתחתית, כולל הכנת פתחים ואיטום. הכל לפי פרט ח"ח בתוכנית 101-86/2. בסיום העבודה השוחה תאושר ע"י ח"ח.</t>
  </si>
  <si>
    <t>סה"כ לתאי בקרה בעבודות חשמל</t>
  </si>
  <si>
    <t>08.003</t>
  </si>
  <si>
    <t>צנרת חשמל פלסטית</t>
  </si>
  <si>
    <t>08.003.0001</t>
  </si>
  <si>
    <t>08.003.0010</t>
  </si>
  <si>
    <t>צינורות P.V.C קשיחים , מאושר חברת החשמל, קוטר 225 מ"מ עובי דופן 8.6 מ"מ לרבות חבל משיכה, תיבות מעבר וחומרי עזר. יש לאשר את הצנרת עם מנהל עבודה של חברת החשמל.</t>
  </si>
  <si>
    <t>08.003.0020</t>
  </si>
  <si>
    <t>פקק קומפיט מתרחב, מאושר חברת החשמל, בקוטר 225 מ"מ</t>
  </si>
  <si>
    <t>08.003.0030</t>
  </si>
  <si>
    <t>צינורות רב שכבתיים שרשוריים, מטיפוס "קוברה", מאושרים חברת החשמל, בקוטר 225 מ"מ עם חבל משיכה לרבות כל חומרי החיבור ופפקים בקצוות.</t>
  </si>
  <si>
    <t>08.003.0040</t>
  </si>
  <si>
    <t>הנחה בלבד של צינור PVC בקוטר 225 מ"מ בחפירה מוכנה, לרבות הובלה ממחסני המזמין או ממחסני חברת החשמל, חוט משיכה בקוטר 8 מ"מ וסרט סימון תקני</t>
  </si>
  <si>
    <t>סה"כ לצנרת חשמל פלסטית</t>
  </si>
  <si>
    <t>08.004</t>
  </si>
  <si>
    <t>נקודות מאור</t>
  </si>
  <si>
    <t>08.004.0010</t>
  </si>
  <si>
    <t>נקודת מאור מושלמת במעגל חד פזי לרבות צינורות בהתקנה גלויה או חשיפה, כבלי נחושת N2XY/FR ו/או מוליכי נחושת עם בידוד P.V.C בחתך 1.5 ממ"ר מהלוח עד היציאה מהתקרה או הקיר ועד המפסקים, מפסק/י זרם יחיד או כפול או דו קוטבי או חילוף או צלב או לחצנים או מוגן מים או משוריין, דגם מיראז' כדוגמת "ארכה" או ש"ע ומוליך נוסף עבור נקודה לתאורת חירום, אם נדרש, לרבות וו תליה</t>
  </si>
  <si>
    <t>נק'</t>
  </si>
  <si>
    <t>סה"כ לנקודות מאור</t>
  </si>
  <si>
    <t>08.005</t>
  </si>
  <si>
    <t>נקודות בתי תקע</t>
  </si>
  <si>
    <t>08.005.0010</t>
  </si>
  <si>
    <t>נקודת בית תקע מושלמת עשויה כבלי נחושת N2XY/FR ו/או מוליכי נחושת עם בידוד P.V.C בחתך 3X1.5 ממ"ר, מושחלים בצנרת בהתקנה סמויה או חשיפה, מהלוח עד בית התקע וכן בית תקע 16 אמפר, דגם מיראז' כדוגמת "ארכה" או ש"ע, מותקן תה"ט, לרבות מתאמים ותיבות הסתעפות, הכל מושלם</t>
  </si>
  <si>
    <t>08.005.0020</t>
  </si>
  <si>
    <t>תוספת לנקודת בית תקע עבור כבלים ו/או מוליכים 2.5 ממ"ר</t>
  </si>
  <si>
    <t>08.005.0030</t>
  </si>
  <si>
    <t>נקודת בית תקע תלת-פזית מושלמת עשויה כבלי נחושת N2XY/FR ו/או מוליכי נחושת עם בידוד P.V.C בחתך 5X1.5 ממ"ר, מושחלים בצנרת בהתקנה סמויה או חשיפה, מהלוח עד בית התקע וכן בית תקע 16 אמפר, מותקן תה"ט, לרבות מתאמים ותיבות הסתעפות, הכל מושלם</t>
  </si>
  <si>
    <t>08.005.0040</t>
  </si>
  <si>
    <t>תוספת לנקודת בית תקע תלת פזית עבור כבלים ו/או מוליכים 2.5 ממ"ר</t>
  </si>
  <si>
    <t>סה"כ לנקודות בתי תקע</t>
  </si>
  <si>
    <t>08.006</t>
  </si>
  <si>
    <t xml:space="preserve">בדיקות בודק מוסמך, סריקות תרמוגרפיות ועוצמת תאורה למתקני חשמל </t>
  </si>
  <si>
    <t>08.006.0010</t>
  </si>
  <si>
    <t xml:space="preserve">בדיקת מתקן חשמל קומפלט, עד לקבלת אישור והגדלת חיבור החשמל מ"ג המבוקש, ע"י בודק של חברת החשמל, לרבות תשלום עבור הבדיקה, הגשת תוכניות וסיוע לבודק בעריכת המדידות בזמן הבדיקה. כולל תיאום מלא עם אנשי חברת החשמל לגבי כל פרטי הביצוע. </t>
  </si>
  <si>
    <t>קומפ</t>
  </si>
  <si>
    <t xml:space="preserve">סה"כ לבדיקות בודק מוסמך, סריקות תרמוגרפיות ועוצמת תאורה למתקני חשמל </t>
  </si>
  <si>
    <t>08.007</t>
  </si>
  <si>
    <t>עבודות שונות</t>
  </si>
  <si>
    <t>08.007.0001</t>
  </si>
  <si>
    <t>כל עבודות הבינוי באתר, השינויים במבנים הקיימים, פירוקים, חדירה למבנים הקיימים, יהיו מלווים בתכנון, ליווי ואישור קונסטרוקטיבי שיבוצע ע"י קונסטרוקטור מטעם הקבלן ובאחריותו בכל הקשור לחדירה ועבודות במבנה מתח גבוה בתחנה הדרומית, ביצוע שוחות, עבודות דיפון וחפירה, הגנות על הקו והצטלבויות וכדומה.</t>
  </si>
  <si>
    <t>08.007.0010</t>
  </si>
  <si>
    <t>פירוק עמוד חשמל פרטי ויסוד לצד התחנה הדרומית , לאחר פירוק הרשת עמוד חברת החשמל, כולל כל העבודות , הכלים, החומרים וכל התאומים הנדרשים לעבודה. העבודה כוללת סילוק העמוד/ פסולת לאתר פינוי אשפה מורשה.</t>
  </si>
  <si>
    <t>08.007.0020</t>
  </si>
  <si>
    <t>עבודות בינוי בחדר החשמל הדרומי הקיים, לפי הנחיות חברת החשמל, ולפי תכנית 101-86/2 כולל הרחבה והעמקה באמצעות ניסור, חפירה וחציבה. לצורך ביצוע הכנה בחדר לתא מדידה חברת החשמל, בעומק הנדרש וברוחב הנדרש. לאחר העבודה חברת החשמל תבדוק את ההכנות שבוצעו.</t>
  </si>
  <si>
    <t>08.007.0030</t>
  </si>
  <si>
    <t>הגנה מכאנית על תשתית חברת החשמל בהצטלבות מעל ומתחת למערכות אחרות (מים, גז, חשמל מ"נ וכו') באמצעות לבנים בעובי 6 ס"מ</t>
  </si>
  <si>
    <t>08.007.0040</t>
  </si>
  <si>
    <t>ביצוע סקר מערכות קיימות תת קרקעיות, בגבולות העבודה ובליווי איש צוות מבית החולים. הסקר יבוצע ע"י חברה מומחית בתחום, כולל ביצוע חפירות נקודתיות לאמיתות המכשור קצה. הסקר יתבצע בתחילתו של הפרויקט ויוגש למזמין העבודה.</t>
  </si>
  <si>
    <t>08.007.0050</t>
  </si>
  <si>
    <t>מילוי בתערובת CLSM (פיוליט בחוזק נמוך מבוקר) בשפיכה חופשית ללא טפסנות. עבור הגנה מכאנית על מערכות. כולל תוספת חומר להתקשות מהירה (עד 4 שעות) בשפיכה חופשית ללא טפסנות.</t>
  </si>
  <si>
    <t>08.007.0060</t>
  </si>
  <si>
    <t>שעות עבודה של חשמלאי שאינן כללות בעבודות אחרות ובאישור מראש של המפקח.</t>
  </si>
  <si>
    <t>ש"ע</t>
  </si>
  <si>
    <t>סה"כ לעבודות שונות</t>
  </si>
  <si>
    <t>סה"כ לעבודות חשמל</t>
  </si>
  <si>
    <t>הצעת מחיר מכרז 9/2023 - חיבור מתח גבוה</t>
  </si>
  <si>
    <r>
      <t>מחיר</t>
    </r>
    <r>
      <rPr>
        <b/>
        <u/>
        <sz val="11"/>
        <rFont val="Calibri"/>
        <family val="2"/>
      </rPr>
      <t xml:space="preserve"> כולל</t>
    </r>
    <r>
      <rPr>
        <b/>
        <sz val="11"/>
        <rFont val="Calibri"/>
        <family val="2"/>
      </rPr>
      <t xml:space="preserve"> מע"מ </t>
    </r>
  </si>
  <si>
    <r>
      <t xml:space="preserve">סה"כ </t>
    </r>
    <r>
      <rPr>
        <b/>
        <u/>
        <sz val="11"/>
        <rFont val="Calibri"/>
        <family val="2"/>
      </rPr>
      <t xml:space="preserve">כולל </t>
    </r>
    <r>
      <rPr>
        <b/>
        <sz val="11"/>
        <rFont val="Calibri"/>
        <family val="2"/>
      </rPr>
      <t xml:space="preserve">מע"מ </t>
    </r>
  </si>
  <si>
    <t>עבודות חשמל פרק 08 - סה"כ עלות</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</si>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</sst>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Calibri"/>
    </font>
    <font>
      <sz val="12"/>
      <color rgb="FF0000FF"/>
      <name val="Calibri"/>
    </font>
    <font>
      <b/>
      <sz val="11"/>
      <name val="Calibri"/>
    </font>
    <font>
      <b/>
      <sz val="16"/>
      <color rgb="FF0000FF"/>
      <name val="Calibri"/>
    </font>
    <font>
      <b/>
      <u/>
      <sz val="16"/>
      <color rgb="FF0000FF"/>
      <name val="Calibri"/>
      <family val="2"/>
    </font>
    <font>
      <b/>
      <sz val="11"/>
      <name val="Calibri"/>
      <family val="2"/>
    </font>
    <font>
      <b/>
      <u/>
      <sz val="11"/>
      <name val="Calibri"/>
      <family val="2"/>
    </font>
    <font>
      <sz val="11"/>
      <name val="Calibri"/>
      <family val="2"/>
    </font>
    <font>
      <b/>
      <sz val="14"/>
      <name val="Calibri"/>
      <family val="2"/>
    </font>
  </fonts>
  <fills count="3">
    <fill>
      <patternFill patternType="none"/>
    </fill>
    <fill>
      <patternFill patternType="gray125"/>
    </fill>
    <fill>
      <patternFill patternType="solid">
        <fgColor rgb="FFC8C8C8"/>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double">
        <color rgb="FF008000"/>
      </top>
      <bottom style="double">
        <color rgb="FF008000"/>
      </bottom>
      <diagonal/>
    </border>
    <border>
      <left style="thin">
        <color auto="1"/>
      </left>
      <right style="thin">
        <color auto="1"/>
      </right>
      <top/>
      <bottom style="thin">
        <color auto="1"/>
      </bottom>
      <diagonal/>
    </border>
  </borders>
  <cellStyleXfs count="1">
    <xf numFmtId="0" fontId="0" fillId="0" borderId="0"/>
  </cellStyleXfs>
  <cellXfs count="41">
    <xf numFmtId="0" fontId="0" fillId="0" borderId="0" xfId="0" applyNumberFormat="1" applyFont="1" applyProtection="1"/>
    <xf numFmtId="0" fontId="0" fillId="0" borderId="0" xfId="0" applyNumberFormat="1" applyFont="1" applyAlignment="1" applyProtection="1">
      <alignment horizontal="right"/>
    </xf>
    <xf numFmtId="0" fontId="1" fillId="0" borderId="0" xfId="0" applyNumberFormat="1" applyFont="1" applyProtection="1"/>
    <xf numFmtId="0" fontId="0" fillId="0" borderId="0" xfId="0" applyNumberFormat="1" applyFont="1" applyAlignment="1" applyProtection="1">
      <alignment shrinkToFit="1"/>
    </xf>
    <xf numFmtId="0" fontId="0" fillId="0" borderId="1" xfId="0" applyNumberFormat="1" applyFont="1" applyBorder="1" applyAlignment="1" applyProtection="1">
      <alignment shrinkToFit="1"/>
    </xf>
    <xf numFmtId="0" fontId="0" fillId="0" borderId="2" xfId="0" applyNumberFormat="1" applyFont="1" applyBorder="1" applyAlignment="1" applyProtection="1">
      <alignment shrinkToFit="1"/>
    </xf>
    <xf numFmtId="0" fontId="1" fillId="0" borderId="2" xfId="0" applyNumberFormat="1" applyFont="1" applyBorder="1" applyAlignment="1" applyProtection="1">
      <alignment shrinkToFit="1"/>
    </xf>
    <xf numFmtId="0" fontId="0" fillId="0" borderId="4" xfId="0" applyNumberFormat="1" applyFont="1" applyBorder="1" applyAlignment="1" applyProtection="1">
      <alignment shrinkToFit="1"/>
    </xf>
    <xf numFmtId="0" fontId="0" fillId="0" borderId="0" xfId="0" applyNumberFormat="1" applyFont="1" applyAlignment="1" applyProtection="1">
      <alignment horizontal="left"/>
    </xf>
    <xf numFmtId="0" fontId="0" fillId="0" borderId="1" xfId="0" applyNumberFormat="1" applyFont="1" applyBorder="1" applyAlignment="1" applyProtection="1">
      <alignment horizontal="left"/>
    </xf>
    <xf numFmtId="0" fontId="0" fillId="0" borderId="2" xfId="0" applyNumberFormat="1" applyFont="1" applyBorder="1" applyAlignment="1" applyProtection="1">
      <alignment horizontal="left"/>
    </xf>
    <xf numFmtId="49" fontId="1" fillId="0" borderId="2" xfId="0" applyNumberFormat="1" applyFont="1" applyBorder="1" applyAlignment="1" applyProtection="1">
      <alignment horizontal="left"/>
    </xf>
    <xf numFmtId="49" fontId="0" fillId="0" borderId="2" xfId="0" applyNumberFormat="1" applyFont="1" applyBorder="1" applyAlignment="1" applyProtection="1">
      <alignment horizontal="left"/>
    </xf>
    <xf numFmtId="49" fontId="2" fillId="0" borderId="2" xfId="0" applyNumberFormat="1" applyFont="1" applyBorder="1" applyAlignment="1" applyProtection="1">
      <alignment horizontal="left"/>
    </xf>
    <xf numFmtId="4" fontId="0" fillId="0" borderId="0" xfId="0" applyNumberFormat="1" applyFont="1" applyAlignment="1" applyProtection="1">
      <alignment horizontal="right"/>
    </xf>
    <xf numFmtId="4" fontId="0" fillId="0" borderId="1" xfId="0" applyNumberFormat="1" applyFont="1" applyBorder="1" applyAlignment="1" applyProtection="1">
      <alignment horizontal="right"/>
    </xf>
    <xf numFmtId="4" fontId="0" fillId="0" borderId="2" xfId="0" applyNumberFormat="1" applyFont="1" applyBorder="1" applyAlignment="1" applyProtection="1">
      <alignment horizontal="right"/>
    </xf>
    <xf numFmtId="4" fontId="1" fillId="0" borderId="2" xfId="0" applyNumberFormat="1" applyFont="1" applyBorder="1" applyAlignment="1" applyProtection="1">
      <alignment horizontal="right"/>
    </xf>
    <xf numFmtId="4" fontId="0" fillId="0" borderId="4" xfId="0" applyNumberFormat="1" applyFont="1" applyBorder="1" applyAlignment="1" applyProtection="1">
      <alignment horizontal="right"/>
    </xf>
    <xf numFmtId="0" fontId="0" fillId="0" borderId="1" xfId="0" applyNumberFormat="1" applyFont="1" applyBorder="1" applyAlignment="1" applyProtection="1">
      <alignment horizontal="right"/>
    </xf>
    <xf numFmtId="0" fontId="0" fillId="0" borderId="2" xfId="0" applyNumberFormat="1" applyFont="1" applyBorder="1" applyAlignment="1" applyProtection="1">
      <alignment horizontal="right"/>
    </xf>
    <xf numFmtId="0" fontId="1" fillId="0" borderId="2" xfId="0" applyNumberFormat="1" applyFont="1" applyBorder="1" applyAlignment="1" applyProtection="1">
      <alignment horizontal="right"/>
    </xf>
    <xf numFmtId="0" fontId="0" fillId="0" borderId="4" xfId="0" applyNumberFormat="1" applyFont="1" applyBorder="1" applyAlignment="1" applyProtection="1">
      <alignment horizontal="right"/>
    </xf>
    <xf numFmtId="4" fontId="2" fillId="0" borderId="2" xfId="0" applyNumberFormat="1" applyFont="1" applyBorder="1" applyAlignment="1" applyProtection="1">
      <alignment horizontal="right"/>
    </xf>
    <xf numFmtId="4" fontId="1" fillId="0" borderId="0" xfId="0" applyNumberFormat="1" applyFont="1" applyAlignment="1" applyProtection="1">
      <alignment horizontal="right"/>
    </xf>
    <xf numFmtId="0" fontId="5" fillId="2" borderId="3" xfId="0" applyNumberFormat="1" applyFont="1" applyFill="1" applyBorder="1" applyAlignment="1" applyProtection="1">
      <alignment horizontal="center" vertical="center" wrapText="1"/>
    </xf>
    <xf numFmtId="0" fontId="5" fillId="2" borderId="3" xfId="0" applyNumberFormat="1" applyFont="1" applyFill="1" applyBorder="1" applyAlignment="1" applyProtection="1">
      <alignment horizontal="center" vertical="center" wrapText="1" shrinkToFit="1"/>
    </xf>
    <xf numFmtId="4" fontId="5" fillId="2" borderId="3" xfId="0" applyNumberFormat="1" applyFont="1" applyFill="1" applyBorder="1" applyAlignment="1" applyProtection="1">
      <alignment horizontal="center" vertical="center" wrapText="1"/>
    </xf>
    <xf numFmtId="4" fontId="5" fillId="0" borderId="0" xfId="0" applyNumberFormat="1" applyFont="1" applyAlignment="1" applyProtection="1">
      <alignment horizontal="center" vertical="center" wrapText="1"/>
    </xf>
    <xf numFmtId="0" fontId="5" fillId="0" borderId="0" xfId="0" applyNumberFormat="1" applyFont="1" applyAlignment="1" applyProtection="1">
      <alignment horizontal="center" vertical="center" wrapText="1"/>
    </xf>
    <xf numFmtId="0" fontId="0" fillId="0" borderId="4" xfId="0" applyNumberFormat="1" applyFont="1" applyBorder="1" applyAlignment="1" applyProtection="1">
      <alignment horizontal="left"/>
    </xf>
    <xf numFmtId="4" fontId="8" fillId="0" borderId="4" xfId="0" applyNumberFormat="1" applyFont="1" applyBorder="1" applyAlignment="1" applyProtection="1">
      <alignment horizontal="right"/>
    </xf>
    <xf numFmtId="0" fontId="0" fillId="0" borderId="2" xfId="0" applyNumberFormat="1" applyFont="1" applyBorder="1" applyAlignment="1" applyProtection="1">
      <alignment horizontal="right"/>
      <protection locked="0"/>
    </xf>
    <xf numFmtId="0" fontId="3" fillId="0" borderId="1" xfId="0" applyNumberFormat="1" applyFont="1" applyBorder="1" applyAlignment="1" applyProtection="1">
      <alignment horizontal="right" wrapText="1"/>
    </xf>
    <xf numFmtId="0" fontId="0" fillId="0" borderId="2" xfId="0" applyNumberFormat="1" applyFont="1" applyBorder="1" applyAlignment="1" applyProtection="1">
      <alignment wrapText="1"/>
    </xf>
    <xf numFmtId="0" fontId="4" fillId="0" borderId="1" xfId="0" applyNumberFormat="1" applyFont="1" applyBorder="1" applyAlignment="1" applyProtection="1">
      <alignment horizontal="right" wrapText="1"/>
    </xf>
    <xf numFmtId="0" fontId="1" fillId="0" borderId="2" xfId="0" applyNumberFormat="1" applyFont="1" applyBorder="1" applyAlignment="1" applyProtection="1">
      <alignment wrapText="1"/>
    </xf>
    <xf numFmtId="0" fontId="2" fillId="0" borderId="2" xfId="0" applyNumberFormat="1" applyFont="1" applyBorder="1" applyAlignment="1" applyProtection="1">
      <alignment wrapText="1"/>
    </xf>
    <xf numFmtId="0" fontId="7" fillId="0" borderId="2" xfId="0" applyNumberFormat="1" applyFont="1" applyBorder="1" applyAlignment="1" applyProtection="1">
      <alignment wrapText="1"/>
    </xf>
    <xf numFmtId="0" fontId="5" fillId="0" borderId="4" xfId="0" applyNumberFormat="1" applyFont="1" applyBorder="1" applyAlignment="1" applyProtection="1">
      <alignment horizontal="right" wrapText="1"/>
    </xf>
    <xf numFmtId="0" fontId="0" fillId="0" borderId="0" xfId="0" applyNumberFormat="1" applyFont="1" applyAlignment="1" applyProtection="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7"/>
  <sheetViews>
    <sheetView rightToLeft="1" tabSelected="1" workbookViewId="0">
      <selection activeCell="F9" sqref="F9"/>
    </sheetView>
  </sheetViews>
  <sheetFormatPr defaultRowHeight="15" x14ac:dyDescent="0.25"/>
  <cols>
    <col min="1" max="1" width="13.140625" style="8" customWidth="1"/>
    <col min="2" max="2" width="70" style="40" customWidth="1"/>
    <col min="3" max="3" width="9.140625" style="3" customWidth="1"/>
    <col min="4" max="4" width="9.140625" style="14" customWidth="1"/>
    <col min="5" max="5" width="14.7109375" style="1" customWidth="1"/>
    <col min="6" max="6" width="20.85546875" style="14" customWidth="1"/>
    <col min="7" max="7" width="9.140625" style="14" customWidth="1"/>
  </cols>
  <sheetData>
    <row r="2" spans="1:7" ht="21" x14ac:dyDescent="0.35">
      <c r="A2" s="9"/>
      <c r="B2" s="33" t="s">
        <v>0</v>
      </c>
      <c r="C2" s="4"/>
      <c r="D2" s="15"/>
      <c r="E2" s="19"/>
      <c r="F2" s="15"/>
    </row>
    <row r="3" spans="1:7" x14ac:dyDescent="0.25">
      <c r="A3" s="10"/>
      <c r="B3" s="34"/>
      <c r="C3" s="5"/>
      <c r="D3" s="16"/>
      <c r="E3" s="20"/>
      <c r="F3" s="16"/>
    </row>
    <row r="4" spans="1:7" ht="21" x14ac:dyDescent="0.35">
      <c r="A4" s="10"/>
      <c r="B4" s="35" t="s">
        <v>97</v>
      </c>
      <c r="C4" s="5"/>
      <c r="D4" s="16"/>
      <c r="E4" s="20"/>
      <c r="F4" s="16"/>
    </row>
    <row r="5" spans="1:7" s="29" customFormat="1" x14ac:dyDescent="0.25">
      <c r="A5" s="25" t="s">
        <v>1</v>
      </c>
      <c r="B5" s="25" t="s">
        <v>2</v>
      </c>
      <c r="C5" s="26" t="s">
        <v>3</v>
      </c>
      <c r="D5" s="27" t="s">
        <v>4</v>
      </c>
      <c r="E5" s="25" t="s">
        <v>98</v>
      </c>
      <c r="F5" s="27" t="s">
        <v>99</v>
      </c>
      <c r="G5" s="28"/>
    </row>
    <row r="6" spans="1:7" x14ac:dyDescent="0.25">
      <c r="A6" s="10"/>
      <c r="B6" s="34"/>
      <c r="C6" s="5"/>
      <c r="D6" s="16"/>
      <c r="E6" s="20"/>
      <c r="F6" s="16"/>
    </row>
    <row r="7" spans="1:7" s="2" customFormat="1" ht="15.75" x14ac:dyDescent="0.25">
      <c r="A7" s="11" t="s">
        <v>5</v>
      </c>
      <c r="B7" s="36" t="s">
        <v>6</v>
      </c>
      <c r="C7" s="6" t="s">
        <v>7</v>
      </c>
      <c r="D7" s="17" t="s">
        <v>7</v>
      </c>
      <c r="E7" s="21" t="s">
        <v>7</v>
      </c>
      <c r="F7" s="17" t="s">
        <v>7</v>
      </c>
      <c r="G7" s="24"/>
    </row>
    <row r="8" spans="1:7" s="2" customFormat="1" ht="15.75" x14ac:dyDescent="0.25">
      <c r="A8" s="11" t="s">
        <v>8</v>
      </c>
      <c r="B8" s="36" t="s">
        <v>9</v>
      </c>
      <c r="C8" s="6" t="s">
        <v>7</v>
      </c>
      <c r="D8" s="17" t="s">
        <v>7</v>
      </c>
      <c r="E8" s="21" t="s">
        <v>7</v>
      </c>
      <c r="F8" s="17" t="s">
        <v>7</v>
      </c>
      <c r="G8" s="24"/>
    </row>
    <row r="9" spans="1:7" ht="60" x14ac:dyDescent="0.25">
      <c r="A9" s="12" t="s">
        <v>10</v>
      </c>
      <c r="B9" s="34" t="s">
        <v>11</v>
      </c>
      <c r="C9" s="5" t="s">
        <v>12</v>
      </c>
      <c r="D9" s="16">
        <v>1</v>
      </c>
      <c r="E9" s="32"/>
      <c r="F9" s="16">
        <f>D9*E9</f>
        <v>0</v>
      </c>
    </row>
    <row r="10" spans="1:7" ht="30" x14ac:dyDescent="0.25">
      <c r="A10" s="12" t="s">
        <v>13</v>
      </c>
      <c r="B10" s="34" t="s">
        <v>14</v>
      </c>
      <c r="C10" s="5" t="s">
        <v>15</v>
      </c>
      <c r="D10" s="16">
        <v>50</v>
      </c>
      <c r="E10" s="32"/>
      <c r="F10" s="16">
        <f t="shared" ref="F10:F18" si="0">D10*E10</f>
        <v>0</v>
      </c>
    </row>
    <row r="11" spans="1:7" ht="30" x14ac:dyDescent="0.25">
      <c r="A11" s="12" t="s">
        <v>16</v>
      </c>
      <c r="B11" s="34" t="s">
        <v>17</v>
      </c>
      <c r="C11" s="5" t="s">
        <v>15</v>
      </c>
      <c r="D11" s="16">
        <v>100</v>
      </c>
      <c r="E11" s="32"/>
      <c r="F11" s="16">
        <f t="shared" si="0"/>
        <v>0</v>
      </c>
    </row>
    <row r="12" spans="1:7" ht="30" x14ac:dyDescent="0.25">
      <c r="A12" s="12" t="s">
        <v>18</v>
      </c>
      <c r="B12" s="34" t="s">
        <v>19</v>
      </c>
      <c r="C12" s="5" t="s">
        <v>15</v>
      </c>
      <c r="D12" s="16">
        <v>0</v>
      </c>
      <c r="E12" s="32"/>
      <c r="F12" s="16">
        <f t="shared" si="0"/>
        <v>0</v>
      </c>
    </row>
    <row r="13" spans="1:7" ht="30" x14ac:dyDescent="0.25">
      <c r="A13" s="12" t="s">
        <v>20</v>
      </c>
      <c r="B13" s="34" t="s">
        <v>21</v>
      </c>
      <c r="C13" s="5" t="s">
        <v>22</v>
      </c>
      <c r="D13" s="16">
        <v>15</v>
      </c>
      <c r="E13" s="32"/>
      <c r="F13" s="16">
        <f t="shared" si="0"/>
        <v>0</v>
      </c>
    </row>
    <row r="14" spans="1:7" ht="30" x14ac:dyDescent="0.25">
      <c r="A14" s="12" t="s">
        <v>23</v>
      </c>
      <c r="B14" s="34" t="s">
        <v>24</v>
      </c>
      <c r="C14" s="5" t="s">
        <v>22</v>
      </c>
      <c r="D14" s="16">
        <v>15</v>
      </c>
      <c r="E14" s="32"/>
      <c r="F14" s="16">
        <f t="shared" si="0"/>
        <v>0</v>
      </c>
    </row>
    <row r="15" spans="1:7" x14ac:dyDescent="0.25">
      <c r="A15" s="12" t="s">
        <v>25</v>
      </c>
      <c r="B15" s="34" t="s">
        <v>26</v>
      </c>
      <c r="C15" s="5" t="s">
        <v>15</v>
      </c>
      <c r="D15" s="16">
        <v>50</v>
      </c>
      <c r="E15" s="32"/>
      <c r="F15" s="16">
        <f t="shared" si="0"/>
        <v>0</v>
      </c>
    </row>
    <row r="16" spans="1:7" x14ac:dyDescent="0.25">
      <c r="A16" s="12" t="s">
        <v>27</v>
      </c>
      <c r="B16" s="34" t="s">
        <v>28</v>
      </c>
      <c r="C16" s="5" t="s">
        <v>3</v>
      </c>
      <c r="D16" s="16">
        <v>10</v>
      </c>
      <c r="E16" s="32"/>
      <c r="F16" s="16">
        <f t="shared" si="0"/>
        <v>0</v>
      </c>
    </row>
    <row r="17" spans="1:7" ht="30" x14ac:dyDescent="0.25">
      <c r="A17" s="12" t="s">
        <v>29</v>
      </c>
      <c r="B17" s="34" t="s">
        <v>30</v>
      </c>
      <c r="C17" s="5" t="s">
        <v>15</v>
      </c>
      <c r="D17" s="16">
        <v>50</v>
      </c>
      <c r="E17" s="32"/>
      <c r="F17" s="16">
        <f t="shared" si="0"/>
        <v>0</v>
      </c>
    </row>
    <row r="18" spans="1:7" ht="30" x14ac:dyDescent="0.25">
      <c r="A18" s="12" t="s">
        <v>31</v>
      </c>
      <c r="B18" s="34" t="s">
        <v>32</v>
      </c>
      <c r="C18" s="5" t="s">
        <v>3</v>
      </c>
      <c r="D18" s="16">
        <v>2</v>
      </c>
      <c r="E18" s="32"/>
      <c r="F18" s="16">
        <f t="shared" si="0"/>
        <v>0</v>
      </c>
    </row>
    <row r="19" spans="1:7" x14ac:dyDescent="0.25">
      <c r="A19" s="13" t="s">
        <v>7</v>
      </c>
      <c r="B19" s="37" t="s">
        <v>33</v>
      </c>
      <c r="C19" s="5"/>
      <c r="D19" s="16"/>
      <c r="E19" s="20"/>
      <c r="F19" s="23">
        <f>SUM(F9:F18)</f>
        <v>0</v>
      </c>
    </row>
    <row r="20" spans="1:7" s="2" customFormat="1" ht="15.75" x14ac:dyDescent="0.25">
      <c r="A20" s="11" t="s">
        <v>34</v>
      </c>
      <c r="B20" s="36" t="s">
        <v>35</v>
      </c>
      <c r="C20" s="6" t="s">
        <v>7</v>
      </c>
      <c r="D20" s="17" t="s">
        <v>7</v>
      </c>
      <c r="E20" s="21" t="s">
        <v>7</v>
      </c>
      <c r="F20" s="17" t="s">
        <v>7</v>
      </c>
      <c r="G20" s="24"/>
    </row>
    <row r="21" spans="1:7" ht="60" x14ac:dyDescent="0.25">
      <c r="A21" s="12" t="s">
        <v>36</v>
      </c>
      <c r="B21" s="34" t="s">
        <v>37</v>
      </c>
      <c r="C21" s="5" t="s">
        <v>12</v>
      </c>
      <c r="D21" s="16">
        <v>1</v>
      </c>
      <c r="E21" s="32"/>
      <c r="F21" s="16">
        <f>D21*E21</f>
        <v>0</v>
      </c>
    </row>
    <row r="22" spans="1:7" ht="45" x14ac:dyDescent="0.25">
      <c r="A22" s="12" t="s">
        <v>38</v>
      </c>
      <c r="B22" s="34" t="s">
        <v>39</v>
      </c>
      <c r="C22" s="5" t="s">
        <v>3</v>
      </c>
      <c r="D22" s="16">
        <v>1</v>
      </c>
      <c r="E22" s="32"/>
      <c r="F22" s="16">
        <f t="shared" ref="F22:F23" si="1">D22*E22</f>
        <v>0</v>
      </c>
    </row>
    <row r="23" spans="1:7" ht="60" x14ac:dyDescent="0.25">
      <c r="A23" s="12" t="s">
        <v>40</v>
      </c>
      <c r="B23" s="34" t="s">
        <v>41</v>
      </c>
      <c r="C23" s="5" t="s">
        <v>3</v>
      </c>
      <c r="D23" s="16">
        <v>1</v>
      </c>
      <c r="E23" s="32"/>
      <c r="F23" s="16">
        <f t="shared" si="1"/>
        <v>0</v>
      </c>
    </row>
    <row r="24" spans="1:7" x14ac:dyDescent="0.25">
      <c r="A24" s="13" t="s">
        <v>7</v>
      </c>
      <c r="B24" s="37" t="s">
        <v>42</v>
      </c>
      <c r="C24" s="5"/>
      <c r="D24" s="16"/>
      <c r="E24" s="20"/>
      <c r="F24" s="23">
        <f>SUM(F21:F23)</f>
        <v>0</v>
      </c>
    </row>
    <row r="25" spans="1:7" s="2" customFormat="1" ht="15.75" x14ac:dyDescent="0.25">
      <c r="A25" s="11" t="s">
        <v>43</v>
      </c>
      <c r="B25" s="36" t="s">
        <v>44</v>
      </c>
      <c r="C25" s="6" t="s">
        <v>7</v>
      </c>
      <c r="D25" s="17" t="s">
        <v>7</v>
      </c>
      <c r="E25" s="21"/>
      <c r="F25" s="17" t="s">
        <v>7</v>
      </c>
      <c r="G25" s="24"/>
    </row>
    <row r="26" spans="1:7" ht="60" x14ac:dyDescent="0.25">
      <c r="A26" s="12" t="s">
        <v>45</v>
      </c>
      <c r="B26" s="34" t="s">
        <v>37</v>
      </c>
      <c r="C26" s="5" t="s">
        <v>12</v>
      </c>
      <c r="D26" s="16">
        <v>1</v>
      </c>
      <c r="E26" s="32"/>
      <c r="F26" s="16">
        <f>D26*E26</f>
        <v>0</v>
      </c>
    </row>
    <row r="27" spans="1:7" ht="45" x14ac:dyDescent="0.25">
      <c r="A27" s="12" t="s">
        <v>46</v>
      </c>
      <c r="B27" s="34" t="s">
        <v>47</v>
      </c>
      <c r="C27" s="5" t="s">
        <v>15</v>
      </c>
      <c r="D27" s="16">
        <v>140</v>
      </c>
      <c r="E27" s="32"/>
      <c r="F27" s="16">
        <f t="shared" ref="F27:F30" si="2">D27*E27</f>
        <v>0</v>
      </c>
    </row>
    <row r="28" spans="1:7" x14ac:dyDescent="0.25">
      <c r="A28" s="12" t="s">
        <v>48</v>
      </c>
      <c r="B28" s="34" t="s">
        <v>49</v>
      </c>
      <c r="C28" s="5" t="s">
        <v>3</v>
      </c>
      <c r="D28" s="16">
        <v>8</v>
      </c>
      <c r="E28" s="32"/>
      <c r="F28" s="16">
        <f t="shared" si="2"/>
        <v>0</v>
      </c>
    </row>
    <row r="29" spans="1:7" ht="30" x14ac:dyDescent="0.25">
      <c r="A29" s="12" t="s">
        <v>50</v>
      </c>
      <c r="B29" s="34" t="s">
        <v>51</v>
      </c>
      <c r="C29" s="5" t="s">
        <v>15</v>
      </c>
      <c r="D29" s="16">
        <v>30</v>
      </c>
      <c r="E29" s="32"/>
      <c r="F29" s="16">
        <f t="shared" si="2"/>
        <v>0</v>
      </c>
    </row>
    <row r="30" spans="1:7" ht="30" x14ac:dyDescent="0.25">
      <c r="A30" s="12" t="s">
        <v>52</v>
      </c>
      <c r="B30" s="34" t="s">
        <v>53</v>
      </c>
      <c r="C30" s="5" t="s">
        <v>15</v>
      </c>
      <c r="D30" s="16">
        <v>140</v>
      </c>
      <c r="E30" s="32"/>
      <c r="F30" s="16">
        <f t="shared" si="2"/>
        <v>0</v>
      </c>
    </row>
    <row r="31" spans="1:7" x14ac:dyDescent="0.25">
      <c r="A31" s="13" t="s">
        <v>7</v>
      </c>
      <c r="B31" s="37" t="s">
        <v>54</v>
      </c>
      <c r="C31" s="5"/>
      <c r="D31" s="16"/>
      <c r="E31" s="20"/>
      <c r="F31" s="23">
        <f>SUM(F26:F30)</f>
        <v>0</v>
      </c>
    </row>
    <row r="32" spans="1:7" s="2" customFormat="1" ht="15.75" x14ac:dyDescent="0.25">
      <c r="A32" s="11" t="s">
        <v>55</v>
      </c>
      <c r="B32" s="36" t="s">
        <v>56</v>
      </c>
      <c r="C32" s="6" t="s">
        <v>7</v>
      </c>
      <c r="D32" s="17" t="s">
        <v>7</v>
      </c>
      <c r="E32" s="21"/>
      <c r="F32" s="17" t="s">
        <v>7</v>
      </c>
      <c r="G32" s="24"/>
    </row>
    <row r="33" spans="1:7" ht="75" x14ac:dyDescent="0.25">
      <c r="A33" s="12" t="s">
        <v>57</v>
      </c>
      <c r="B33" s="34" t="s">
        <v>58</v>
      </c>
      <c r="C33" s="5" t="s">
        <v>59</v>
      </c>
      <c r="D33" s="16">
        <v>2</v>
      </c>
      <c r="E33" s="32"/>
      <c r="F33" s="16">
        <f>D33*E33</f>
        <v>0</v>
      </c>
    </row>
    <row r="34" spans="1:7" x14ac:dyDescent="0.25">
      <c r="A34" s="13" t="s">
        <v>7</v>
      </c>
      <c r="B34" s="37" t="s">
        <v>60</v>
      </c>
      <c r="C34" s="5"/>
      <c r="D34" s="16"/>
      <c r="E34" s="20"/>
      <c r="F34" s="23">
        <f>SUM(F33:F33)</f>
        <v>0</v>
      </c>
    </row>
    <row r="35" spans="1:7" s="2" customFormat="1" ht="15.75" x14ac:dyDescent="0.25">
      <c r="A35" s="11" t="s">
        <v>61</v>
      </c>
      <c r="B35" s="36" t="s">
        <v>62</v>
      </c>
      <c r="C35" s="6" t="s">
        <v>7</v>
      </c>
      <c r="D35" s="17" t="s">
        <v>7</v>
      </c>
      <c r="E35" s="21"/>
      <c r="F35" s="17" t="s">
        <v>7</v>
      </c>
      <c r="G35" s="24"/>
    </row>
    <row r="36" spans="1:7" ht="60" x14ac:dyDescent="0.25">
      <c r="A36" s="12" t="s">
        <v>63</v>
      </c>
      <c r="B36" s="34" t="s">
        <v>64</v>
      </c>
      <c r="C36" s="5" t="s">
        <v>59</v>
      </c>
      <c r="D36" s="16">
        <v>2</v>
      </c>
      <c r="E36" s="32"/>
      <c r="F36" s="16">
        <f>D36*E36</f>
        <v>0</v>
      </c>
    </row>
    <row r="37" spans="1:7" x14ac:dyDescent="0.25">
      <c r="A37" s="12" t="s">
        <v>65</v>
      </c>
      <c r="B37" s="34" t="s">
        <v>66</v>
      </c>
      <c r="C37" s="5" t="s">
        <v>3</v>
      </c>
      <c r="D37" s="16">
        <v>2</v>
      </c>
      <c r="E37" s="32"/>
      <c r="F37" s="16">
        <f t="shared" ref="F37:F39" si="3">D37*E37</f>
        <v>0</v>
      </c>
    </row>
    <row r="38" spans="1:7" ht="60" x14ac:dyDescent="0.25">
      <c r="A38" s="12" t="s">
        <v>67</v>
      </c>
      <c r="B38" s="34" t="s">
        <v>68</v>
      </c>
      <c r="C38" s="5" t="s">
        <v>59</v>
      </c>
      <c r="D38" s="16">
        <v>1</v>
      </c>
      <c r="E38" s="32"/>
      <c r="F38" s="16">
        <f t="shared" si="3"/>
        <v>0</v>
      </c>
    </row>
    <row r="39" spans="1:7" x14ac:dyDescent="0.25">
      <c r="A39" s="12" t="s">
        <v>69</v>
      </c>
      <c r="B39" s="34" t="s">
        <v>70</v>
      </c>
      <c r="C39" s="5" t="s">
        <v>3</v>
      </c>
      <c r="D39" s="16">
        <v>2</v>
      </c>
      <c r="E39" s="32"/>
      <c r="F39" s="16">
        <f t="shared" si="3"/>
        <v>0</v>
      </c>
    </row>
    <row r="40" spans="1:7" x14ac:dyDescent="0.25">
      <c r="A40" s="13" t="s">
        <v>7</v>
      </c>
      <c r="B40" s="37" t="s">
        <v>71</v>
      </c>
      <c r="C40" s="5"/>
      <c r="D40" s="16"/>
      <c r="E40" s="20"/>
      <c r="F40" s="23">
        <f>SUM(F36:F39)</f>
        <v>0</v>
      </c>
    </row>
    <row r="41" spans="1:7" s="2" customFormat="1" ht="15.75" x14ac:dyDescent="0.25">
      <c r="A41" s="11" t="s">
        <v>72</v>
      </c>
      <c r="B41" s="36" t="s">
        <v>73</v>
      </c>
      <c r="C41" s="6" t="s">
        <v>7</v>
      </c>
      <c r="D41" s="17" t="s">
        <v>7</v>
      </c>
      <c r="E41" s="21"/>
      <c r="F41" s="17" t="s">
        <v>7</v>
      </c>
      <c r="G41" s="24"/>
    </row>
    <row r="42" spans="1:7" ht="60" x14ac:dyDescent="0.25">
      <c r="A42" s="12" t="s">
        <v>74</v>
      </c>
      <c r="B42" s="34" t="s">
        <v>75</v>
      </c>
      <c r="C42" s="5" t="s">
        <v>76</v>
      </c>
      <c r="D42" s="16">
        <v>1</v>
      </c>
      <c r="E42" s="32"/>
      <c r="F42" s="16">
        <f>D42*E42</f>
        <v>0</v>
      </c>
    </row>
    <row r="43" spans="1:7" x14ac:dyDescent="0.25">
      <c r="A43" s="13" t="s">
        <v>7</v>
      </c>
      <c r="B43" s="37" t="s">
        <v>77</v>
      </c>
      <c r="C43" s="5"/>
      <c r="D43" s="16"/>
      <c r="E43" s="20"/>
      <c r="F43" s="23">
        <f>SUM(F42:F42)</f>
        <v>0</v>
      </c>
    </row>
    <row r="44" spans="1:7" s="2" customFormat="1" ht="15.75" x14ac:dyDescent="0.25">
      <c r="A44" s="11" t="s">
        <v>78</v>
      </c>
      <c r="B44" s="36" t="s">
        <v>79</v>
      </c>
      <c r="C44" s="6" t="s">
        <v>7</v>
      </c>
      <c r="D44" s="17" t="s">
        <v>7</v>
      </c>
      <c r="E44" s="21"/>
      <c r="F44" s="17" t="s">
        <v>7</v>
      </c>
      <c r="G44" s="24"/>
    </row>
    <row r="45" spans="1:7" ht="60" x14ac:dyDescent="0.25">
      <c r="A45" s="12" t="s">
        <v>80</v>
      </c>
      <c r="B45" s="34" t="s">
        <v>81</v>
      </c>
      <c r="C45" s="5" t="s">
        <v>12</v>
      </c>
      <c r="D45" s="16">
        <v>1</v>
      </c>
      <c r="E45" s="32"/>
      <c r="F45" s="16">
        <f>D45*E45</f>
        <v>0</v>
      </c>
    </row>
    <row r="46" spans="1:7" ht="45" x14ac:dyDescent="0.25">
      <c r="A46" s="12" t="s">
        <v>82</v>
      </c>
      <c r="B46" s="34" t="s">
        <v>83</v>
      </c>
      <c r="C46" s="5" t="s">
        <v>76</v>
      </c>
      <c r="D46" s="16">
        <v>1</v>
      </c>
      <c r="E46" s="32"/>
      <c r="F46" s="16">
        <f t="shared" ref="F46:F51" si="4">D46*E46</f>
        <v>0</v>
      </c>
    </row>
    <row r="47" spans="1:7" ht="60" x14ac:dyDescent="0.25">
      <c r="A47" s="12" t="s">
        <v>84</v>
      </c>
      <c r="B47" s="34" t="s">
        <v>85</v>
      </c>
      <c r="C47" s="5" t="s">
        <v>76</v>
      </c>
      <c r="D47" s="16">
        <v>1</v>
      </c>
      <c r="E47" s="32"/>
      <c r="F47" s="16">
        <f t="shared" si="4"/>
        <v>0</v>
      </c>
    </row>
    <row r="48" spans="1:7" ht="30" x14ac:dyDescent="0.25">
      <c r="A48" s="12" t="s">
        <v>86</v>
      </c>
      <c r="B48" s="34" t="s">
        <v>87</v>
      </c>
      <c r="C48" s="5" t="s">
        <v>76</v>
      </c>
      <c r="D48" s="16">
        <v>4</v>
      </c>
      <c r="E48" s="32"/>
      <c r="F48" s="16">
        <f t="shared" si="4"/>
        <v>0</v>
      </c>
    </row>
    <row r="49" spans="1:6" ht="45" x14ac:dyDescent="0.25">
      <c r="A49" s="12" t="s">
        <v>88</v>
      </c>
      <c r="B49" s="34" t="s">
        <v>89</v>
      </c>
      <c r="C49" s="5" t="s">
        <v>76</v>
      </c>
      <c r="D49" s="16">
        <v>1</v>
      </c>
      <c r="E49" s="32"/>
      <c r="F49" s="16">
        <f t="shared" si="4"/>
        <v>0</v>
      </c>
    </row>
    <row r="50" spans="1:6" ht="45" x14ac:dyDescent="0.25">
      <c r="A50" s="12" t="s">
        <v>90</v>
      </c>
      <c r="B50" s="34" t="s">
        <v>91</v>
      </c>
      <c r="C50" s="5" t="s">
        <v>22</v>
      </c>
      <c r="D50" s="16">
        <v>10</v>
      </c>
      <c r="E50" s="32"/>
      <c r="F50" s="16">
        <f t="shared" si="4"/>
        <v>0</v>
      </c>
    </row>
    <row r="51" spans="1:6" x14ac:dyDescent="0.25">
      <c r="A51" s="12" t="s">
        <v>92</v>
      </c>
      <c r="B51" s="34" t="s">
        <v>93</v>
      </c>
      <c r="C51" s="5" t="s">
        <v>94</v>
      </c>
      <c r="D51" s="16">
        <v>50</v>
      </c>
      <c r="E51" s="32"/>
      <c r="F51" s="16">
        <f t="shared" si="4"/>
        <v>0</v>
      </c>
    </row>
    <row r="52" spans="1:6" x14ac:dyDescent="0.25">
      <c r="A52" s="13" t="s">
        <v>7</v>
      </c>
      <c r="B52" s="37" t="s">
        <v>95</v>
      </c>
      <c r="C52" s="5"/>
      <c r="D52" s="16"/>
      <c r="E52" s="20"/>
      <c r="F52" s="23">
        <f>SUM(F45:F51)</f>
        <v>0</v>
      </c>
    </row>
    <row r="53" spans="1:6" x14ac:dyDescent="0.25">
      <c r="A53" s="13" t="s">
        <v>7</v>
      </c>
      <c r="B53" s="37" t="s">
        <v>96</v>
      </c>
      <c r="C53" s="5"/>
      <c r="D53" s="16"/>
      <c r="E53" s="20"/>
      <c r="F53" s="23">
        <f>SUM(F19,F24,F31,F34,F40,F43,F52)</f>
        <v>0</v>
      </c>
    </row>
    <row r="54" spans="1:6" x14ac:dyDescent="0.25">
      <c r="A54" s="10"/>
      <c r="B54" s="34"/>
      <c r="C54" s="5"/>
      <c r="D54" s="16"/>
      <c r="E54" s="20"/>
      <c r="F54" s="16"/>
    </row>
    <row r="55" spans="1:6" x14ac:dyDescent="0.25">
      <c r="A55" s="10"/>
      <c r="B55" s="38" t="s">
        <v>101</v>
      </c>
      <c r="C55" s="5"/>
      <c r="D55" s="16"/>
      <c r="E55" s="20"/>
      <c r="F55" s="16"/>
    </row>
    <row r="56" spans="1:6" x14ac:dyDescent="0.25">
      <c r="A56" s="10"/>
      <c r="B56" s="34"/>
      <c r="C56" s="5"/>
      <c r="D56" s="16"/>
      <c r="E56" s="20"/>
      <c r="F56" s="16"/>
    </row>
    <row r="57" spans="1:6" ht="18.75" x14ac:dyDescent="0.3">
      <c r="A57" s="30" t="s">
        <v>7</v>
      </c>
      <c r="B57" s="39" t="s">
        <v>100</v>
      </c>
      <c r="C57" s="7"/>
      <c r="D57" s="18"/>
      <c r="E57" s="22"/>
      <c r="F57" s="31">
        <f>F53</f>
        <v>0</v>
      </c>
    </row>
  </sheetData>
  <sheetProtection algorithmName="SHA-512" hashValue="OintfsM2BSxeJsnhq3e1cy2XMOvhXKCgMoYRpOlsIemn6P8vjFvpKoiyZmBvRQpl0ERaN+xWJkFfl96viIMY7g==" saltValue="hB1CjjbumewCRTTItnhGe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101_86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אפרת קולטון זלמה</dc:creator>
  <cp:lastModifiedBy>user</cp:lastModifiedBy>
  <dcterms:created xsi:type="dcterms:W3CDTF">2023-04-16T07:36:09Z</dcterms:created>
  <dcterms:modified xsi:type="dcterms:W3CDTF">2023-05-07T14:27:20Z</dcterms:modified>
</cp:coreProperties>
</file>